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Лизинговые компании\Лизинговые компании\Список документов\Приказ об отборе\Приказ 02 2026  чек-лист+ формы\УОР версии ИТОГ в Директуме\ИТОГОВЫЕ версии + ПРИКАЗ ОД-38_14.04.26\БОД\"/>
    </mc:Choice>
  </mc:AlternateContent>
  <bookViews>
    <workbookView xWindow="0" yWindow="0" windowWidth="28800" windowHeight="12330" tabRatio="930"/>
  </bookViews>
  <sheets>
    <sheet name="ДЗ" sheetId="23" r:id="rId1"/>
    <sheet name="КЗ" sheetId="24" r:id="rId2"/>
    <sheet name="Кредиты и займы" sheetId="14" r:id="rId3"/>
    <sheet name="Фин.вложения" sheetId="27" r:id="rId4"/>
    <sheet name="Забалансовые об-ва" sheetId="37" r:id="rId5"/>
    <sheet name="Прочие доходы и расходы" sheetId="31" r:id="rId6"/>
    <sheet name="Амортизация" sheetId="34" r:id="rId7"/>
    <sheet name="справочник" sheetId="36" state="hidden" r:id="rId8"/>
    <sheet name="Лист1" sheetId="16" state="hidden" r:id="rId9"/>
    <sheet name="Template" sheetId="10" state="hidden" r:id="rId10"/>
    <sheet name="Ставка дисконтирования" sheetId="6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\" localSheetId="6">#REF!</definedName>
    <definedName name="\" localSheetId="4">#REF!</definedName>
    <definedName name="\">#REF!</definedName>
    <definedName name="__ESTATE">[1]Options!$B$12</definedName>
    <definedName name="_awe1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awe1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awe1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awe1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awe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def1999" localSheetId="9">'[2]1999'!#REF!</definedName>
    <definedName name="_def1999" localSheetId="6">'[3]1999'!#REF!</definedName>
    <definedName name="_def1999">'[3]1999'!#REF!</definedName>
    <definedName name="_def2000г" localSheetId="9">#REF!</definedName>
    <definedName name="_def2000г" localSheetId="6">#REF!</definedName>
    <definedName name="_def2000г">#REF!</definedName>
    <definedName name="_def2001г" localSheetId="9">#REF!</definedName>
    <definedName name="_def2001г" localSheetId="6">#REF!</definedName>
    <definedName name="_def2001г">#REF!</definedName>
    <definedName name="_def2002г" localSheetId="9">#REF!</definedName>
    <definedName name="_def2002г" localSheetId="6">#REF!</definedName>
    <definedName name="_def2002г">#REF!</definedName>
    <definedName name="_inf2000" localSheetId="9">#REF!</definedName>
    <definedName name="_inf2000" localSheetId="6">#REF!</definedName>
    <definedName name="_inf2000">#REF!</definedName>
    <definedName name="_inf2001" localSheetId="9">#REF!</definedName>
    <definedName name="_inf2001" localSheetId="6">#REF!</definedName>
    <definedName name="_inf2001">#REF!</definedName>
    <definedName name="_inf2002" localSheetId="9">#REF!</definedName>
    <definedName name="_inf2002" localSheetId="6">#REF!</definedName>
    <definedName name="_inf2002">#REF!</definedName>
    <definedName name="_inf2003" localSheetId="9">#REF!</definedName>
    <definedName name="_inf2003" localSheetId="6">#REF!</definedName>
    <definedName name="_inf2003">#REF!</definedName>
    <definedName name="_inf2004" localSheetId="9">#REF!</definedName>
    <definedName name="_inf2004" localSheetId="6">#REF!</definedName>
    <definedName name="_inf2004">#REF!</definedName>
    <definedName name="_inf2005" localSheetId="9">#REF!</definedName>
    <definedName name="_inf2005" localSheetId="6">#REF!</definedName>
    <definedName name="_inf2005">#REF!</definedName>
    <definedName name="_inf2006" localSheetId="9">#REF!</definedName>
    <definedName name="_inf2006" localSheetId="6">#REF!</definedName>
    <definedName name="_inf2006">#REF!</definedName>
    <definedName name="_inf2007" localSheetId="9">#REF!</definedName>
    <definedName name="_inf2007" localSheetId="6">#REF!</definedName>
    <definedName name="_inf2007">#REF!</definedName>
    <definedName name="_inf2008" localSheetId="9">#REF!</definedName>
    <definedName name="_inf2008" localSheetId="6">#REF!</definedName>
    <definedName name="_inf2008">#REF!</definedName>
    <definedName name="_inf2009" localSheetId="9">#REF!</definedName>
    <definedName name="_inf2009" localSheetId="6">#REF!</definedName>
    <definedName name="_inf2009">#REF!</definedName>
    <definedName name="_inf2010" localSheetId="9">#REF!</definedName>
    <definedName name="_inf2010" localSheetId="6">#REF!</definedName>
    <definedName name="_inf2010">#REF!</definedName>
    <definedName name="_inf2011" localSheetId="9">#REF!</definedName>
    <definedName name="_inf2011" localSheetId="6">#REF!</definedName>
    <definedName name="_inf2011">#REF!</definedName>
    <definedName name="_inf2012" localSheetId="9">#REF!</definedName>
    <definedName name="_inf2012" localSheetId="6">#REF!</definedName>
    <definedName name="_inf2012">#REF!</definedName>
    <definedName name="_inf2013" localSheetId="9">#REF!</definedName>
    <definedName name="_inf2013" localSheetId="6">#REF!</definedName>
    <definedName name="_inf2013">#REF!</definedName>
    <definedName name="_inf2014" localSheetId="9">#REF!</definedName>
    <definedName name="_inf2014" localSheetId="6">#REF!</definedName>
    <definedName name="_inf2014">#REF!</definedName>
    <definedName name="_inf2015" localSheetId="9">#REF!</definedName>
    <definedName name="_inf2015" localSheetId="6">#REF!</definedName>
    <definedName name="_inf2015">#REF!</definedName>
    <definedName name="_infl.99" localSheetId="9">[4]vec!#REF!</definedName>
    <definedName name="_infl.99" localSheetId="6">[5]vec!#REF!</definedName>
    <definedName name="_infl.99">[5]vec!#REF!</definedName>
    <definedName name="_mm1" localSheetId="9">[6]ПРОГНОЗ_1!#REF!</definedName>
    <definedName name="_mm1" localSheetId="6">[7]ПРОГНОЗ_1!#REF!</definedName>
    <definedName name="_mm1">[7]ПРОГНОЗ_1!#REF!</definedName>
    <definedName name="_sens">[8]Анализ!$E$9</definedName>
    <definedName name="_show">[8]Проект!$D$20</definedName>
    <definedName name="_ww2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мощность">[9]Списки!$A$2:$A$3</definedName>
    <definedName name="_Переченьоборудованияя">[8]Проект!$B$625</definedName>
    <definedName name="A_Group">[10]Калькулятор!$F$43</definedName>
    <definedName name="A_rait">'[10]7.2'!$F$13</definedName>
    <definedName name="a04t" localSheetId="9">#REF!</definedName>
    <definedName name="a04t" localSheetId="6">#REF!</definedName>
    <definedName name="a04t">#REF!</definedName>
    <definedName name="About_AI" localSheetId="9">#REF!</definedName>
    <definedName name="About_AI" localSheetId="6">#REF!</definedName>
    <definedName name="About_AI">#REF!</definedName>
    <definedName name="About_AI_Summ" localSheetId="9">#REF!</definedName>
    <definedName name="About_AI_Summ" localSheetId="6">#REF!</definedName>
    <definedName name="About_AI_Summ">#REF!</definedName>
    <definedName name="Additional_pay_conveyer">[10]Калькулятор!$C$336</definedName>
    <definedName name="agent_aviable">'[10]1.1'!$C$126</definedName>
    <definedName name="AI_Version" localSheetId="9">[11]Опции!$B$5</definedName>
    <definedName name="AI_Version" localSheetId="10">[1]Options!$B$5</definedName>
    <definedName name="AI_Version">[8]Опции!$B$5</definedName>
    <definedName name="all" localSheetId="6">#REF!</definedName>
    <definedName name="all">#REF!</definedName>
    <definedName name="AR_Vote_1">'[10]7.6'!$K$26</definedName>
    <definedName name="AR_Vote_10">'[10]7.6'!$K$269</definedName>
    <definedName name="AR_Vote_11">'[10]7.6'!$K$296</definedName>
    <definedName name="AR_Vote_12">'[10]7.6'!$K$323</definedName>
    <definedName name="AR_Vote_13">'[10]7.6'!$K$350</definedName>
    <definedName name="AR_Vote_14">'[10]7.6'!$K$377</definedName>
    <definedName name="AR_Vote_15">'[10]7.6'!$K$404</definedName>
    <definedName name="AR_Vote_16">'[10]7.6'!$K$431</definedName>
    <definedName name="AR_Vote_17">'[10]7.6'!$K$458</definedName>
    <definedName name="AR_Vote_18">'[10]7.6'!$K$485</definedName>
    <definedName name="AR_Vote_19">'[10]7.6'!$K$512</definedName>
    <definedName name="AR_Vote_2">'[10]7.6'!$K$53</definedName>
    <definedName name="AR_Vote_20">'[10]7.6'!$K$539</definedName>
    <definedName name="AR_Vote_3">'[10]7.6'!$K$80</definedName>
    <definedName name="AR_Vote_4">'[10]7.6'!$K$107</definedName>
    <definedName name="AR_Vote_5">'[10]7.6'!$K$134</definedName>
    <definedName name="AR_Vote_6">'[10]7.6'!$K$161</definedName>
    <definedName name="AR_Vote_7">'[10]7.6'!$K$188</definedName>
    <definedName name="AR_Vote_8">'[10]7.6'!$K$215</definedName>
    <definedName name="AR_Vote_9">'[10]7.6'!$K$242</definedName>
    <definedName name="Attract_channel">'[10]1.1'!$D$9</definedName>
    <definedName name="Attract_channel_table">'[10]1.1'!$M$132:$N$137</definedName>
    <definedName name="auc_trigger">[10]Калькулятор!$F$47</definedName>
    <definedName name="awe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alanceholder_conv">[10]Калькулятор!$F$109</definedName>
    <definedName name="Balanceholder_type_LD">'[10]1.1'!$B$165</definedName>
    <definedName name="Bank_stafflist">'[10]Исходные данные'!$AS$86:$AS$3659</definedName>
    <definedName name="BaseCIP_FA1" localSheetId="9">#REF!</definedName>
    <definedName name="BaseCIP_FA1" localSheetId="6">#REF!</definedName>
    <definedName name="BaseCIP_FA1">#REF!</definedName>
    <definedName name="BaseCIP_FA2" localSheetId="9">#REF!</definedName>
    <definedName name="BaseCIP_FA2" localSheetId="6">#REF!</definedName>
    <definedName name="BaseCIP_FA2">#REF!</definedName>
    <definedName name="BaseCIP_FA3" localSheetId="9">#REF!</definedName>
    <definedName name="BaseCIP_FA3" localSheetId="6">#REF!</definedName>
    <definedName name="BaseCIP_FA3">#REF!</definedName>
    <definedName name="BaseCIP_FA4" localSheetId="9">#REF!</definedName>
    <definedName name="BaseCIP_FA4" localSheetId="6">#REF!</definedName>
    <definedName name="BaseCIP_FA4">#REF!</definedName>
    <definedName name="BaseCIP_FA5" localSheetId="9">#REF!</definedName>
    <definedName name="BaseCIP_FA5" localSheetId="6">#REF!</definedName>
    <definedName name="BaseCIP_FA5">#REF!</definedName>
    <definedName name="BaseCIP_FA6" localSheetId="9">#REF!</definedName>
    <definedName name="BaseCIP_FA6" localSheetId="6">#REF!</definedName>
    <definedName name="BaseCIP_FA6">#REF!</definedName>
    <definedName name="BaseCIP_ITA" localSheetId="9">#REF!</definedName>
    <definedName name="BaseCIP_ITA" localSheetId="6">#REF!</definedName>
    <definedName name="BaseCIP_ITA">#REF!</definedName>
    <definedName name="BaseDepr_FA" localSheetId="9">#REF!</definedName>
    <definedName name="BaseDepr_FA" localSheetId="6">#REF!</definedName>
    <definedName name="BaseDepr_FA">#REF!</definedName>
    <definedName name="BaseDepr_ITA" localSheetId="9">#REF!</definedName>
    <definedName name="BaseDepr_ITA" localSheetId="6">#REF!</definedName>
    <definedName name="BaseDepr_ITA">#REF!</definedName>
    <definedName name="BaseGBV_FA1" localSheetId="9">#REF!</definedName>
    <definedName name="BaseGBV_FA1" localSheetId="6">#REF!</definedName>
    <definedName name="BaseGBV_FA1">#REF!</definedName>
    <definedName name="BaseGBV_FA2" localSheetId="9">#REF!</definedName>
    <definedName name="BaseGBV_FA2" localSheetId="6">#REF!</definedName>
    <definedName name="BaseGBV_FA2">#REF!</definedName>
    <definedName name="BaseGBV_FA3" localSheetId="9">#REF!</definedName>
    <definedName name="BaseGBV_FA3" localSheetId="6">#REF!</definedName>
    <definedName name="BaseGBV_FA3">#REF!</definedName>
    <definedName name="BaseGBV_FA4" localSheetId="9">#REF!</definedName>
    <definedName name="BaseGBV_FA4" localSheetId="6">#REF!</definedName>
    <definedName name="BaseGBV_FA4">#REF!</definedName>
    <definedName name="BaseGBV_FA5" localSheetId="9">#REF!</definedName>
    <definedName name="BaseGBV_FA5" localSheetId="6">#REF!</definedName>
    <definedName name="BaseGBV_FA5">#REF!</definedName>
    <definedName name="BaseGBV_FA6" localSheetId="9">#REF!</definedName>
    <definedName name="BaseGBV_FA6" localSheetId="6">#REF!</definedName>
    <definedName name="BaseGBV_FA6">#REF!</definedName>
    <definedName name="BaseGBV_ITA" localSheetId="9">#REF!</definedName>
    <definedName name="BaseGBV_ITA" localSheetId="6">#REF!</definedName>
    <definedName name="BaseGBV_ITA">#REF!</definedName>
    <definedName name="bb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bbbb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bbbb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bbbb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bbbb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bbbb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alc_status">[10]Калькулятор!$L$3</definedName>
    <definedName name="CalcMethod" localSheetId="9">[11]Проект!$F$88</definedName>
    <definedName name="CalcMethod" localSheetId="10">[1]Проект!$B$78</definedName>
    <definedName name="CalcMethod">[8]Проект!$F$88</definedName>
    <definedName name="CAPEX" localSheetId="9">#REF!</definedName>
    <definedName name="capex">[12]Чувствительность!$B$5</definedName>
    <definedName name="category_leasing_conv">[10]Калькулятор!$F$27</definedName>
    <definedName name="category_sotr">'[10]1.1'!$D$11</definedName>
    <definedName name="cdvv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hange_1">[10]Калькулятор!$T$294</definedName>
    <definedName name="change_cell_annuity">[10]Графики_розн!$F$167</definedName>
    <definedName name="check_vote_1">'[10]Чек-лист'!$H$44</definedName>
    <definedName name="check_vote_10">'[10]Чек-лист'!$H$278</definedName>
    <definedName name="check_vote_11">'[10]Чек-лист'!$H$304</definedName>
    <definedName name="check_vote_12">'[10]Чек-лист'!$H$330</definedName>
    <definedName name="check_vote_13">'[10]Чек-лист'!$H$356</definedName>
    <definedName name="check_vote_14">'[10]Чек-лист'!$H$382</definedName>
    <definedName name="check_vote_15">'[10]Чек-лист'!$H$408</definedName>
    <definedName name="check_vote_16">'[10]Чек-лист'!$H$434</definedName>
    <definedName name="check_vote_17">'[10]Чек-лист'!$H$460</definedName>
    <definedName name="check_vote_18">'[10]Чек-лист'!$H$486</definedName>
    <definedName name="check_vote_19">'[10]Чек-лист'!$H$512</definedName>
    <definedName name="check_vote_2">'[10]Чек-лист'!$H$70</definedName>
    <definedName name="check_vote_20">'[10]Чек-лист'!$H$538</definedName>
    <definedName name="check_vote_3">'[10]Чек-лист'!$H$96</definedName>
    <definedName name="check_vote_4">'[10]Чек-лист'!$H$122</definedName>
    <definedName name="check_vote_5">'[10]Чек-лист'!$H$148</definedName>
    <definedName name="check_vote_6">'[10]Чек-лист'!$H$174</definedName>
    <definedName name="check_vote_7">'[10]Чек-лист'!$H$200</definedName>
    <definedName name="check_vote_8">'[10]Чек-лист'!$H$226</definedName>
    <definedName name="check_vote_9">'[10]Чек-лист'!$H$252</definedName>
    <definedName name="Client">[13]Input_Assumptions!$B$6</definedName>
    <definedName name="Client_segment">'[10]1.1'!$C$124</definedName>
    <definedName name="CoD" localSheetId="9">#REF!</definedName>
    <definedName name="CoD" localSheetId="6">#REF!</definedName>
    <definedName name="CoD">#REF!</definedName>
    <definedName name="CoE" localSheetId="9">#REF!</definedName>
    <definedName name="CoE" localSheetId="6">#REF!</definedName>
    <definedName name="CoE">#REF!</definedName>
    <definedName name="COGS" localSheetId="9">[14]Фин_отчет!$H$13:$L$13</definedName>
    <definedName name="COGS">[15]Фин_отчет!$H$13:$L$13</definedName>
    <definedName name="ColLastYearFB">[16]ФедД!$AH$17</definedName>
    <definedName name="ColLastYearFB1">[17]Управление!$AF$17</definedName>
    <definedName name="ColThisYearFB">[16]ФедД!$AG$17</definedName>
    <definedName name="commission_conveyer">[10]Калькулятор!$F$108</definedName>
    <definedName name="commission_retail">[10]Калькулятор!$F$107</definedName>
    <definedName name="COMP_LAST_COLUMN" localSheetId="9">#REF!</definedName>
    <definedName name="COMP_LAST_COLUMN" localSheetId="6">#REF!</definedName>
    <definedName name="COMP_LAST_COLUMN">#REF!</definedName>
    <definedName name="company_name">'[18]S-A~Assumptions(I)'!$D$9</definedName>
    <definedName name="Compensation_conv">[10]Калькулятор!$C$335</definedName>
    <definedName name="Contract_dates_conveyer">[10]Калькулятор!$L$349:$L$352</definedName>
    <definedName name="Contract_payments_conveyer">[10]Калькулятор!$N$349:$N$352</definedName>
    <definedName name="Conveyer_prodlist">OFFSET([10]Калькулятор!$L$334,1,0):OFFSET([10]Калькулятор!$L$334,[10]Калькулятор!$F$334,0)</definedName>
    <definedName name="Conveyer_rate">[10]Калькулятор!$F$124</definedName>
    <definedName name="Conveyer_term">[10]Калькулятор!$F$62</definedName>
    <definedName name="Corp_AR">[10]Калькулятор!$C$315</definedName>
    <definedName name="cost_table" localSheetId="6">OFFSET([10]Калькулятор!$BM$60,0,1):OFFSET([10]Калькулятор!$BM$60,0,PL_Count_deal)</definedName>
    <definedName name="cost_table" localSheetId="4">OFFSET([10]Калькулятор!$BM$60,0,1):OFFSET([10]Калькулятор!$BM$60,0,PL_Count_deal)</definedName>
    <definedName name="cost_table">OFFSET([10]Калькулятор!$BM$60,0,1):OFFSET([10]Калькулятор!$BM$60,0,PL_Count_deal)</definedName>
    <definedName name="CPI">[19]Допущения!$AI$19:$BV$19</definedName>
    <definedName name="credit_1_percent" localSheetId="9">#REF!</definedName>
    <definedName name="credit_1_percent" localSheetId="6">#REF!</definedName>
    <definedName name="credit_1_percent">#REF!</definedName>
    <definedName name="credit_2_percent" localSheetId="9">#REF!</definedName>
    <definedName name="credit_2_percent" localSheetId="6">#REF!</definedName>
    <definedName name="credit_2_percent">#REF!</definedName>
    <definedName name="credit_3_rate" localSheetId="9">#REF!</definedName>
    <definedName name="credit_3_rate" localSheetId="6">#REF!</definedName>
    <definedName name="credit_3_rate">#REF!</definedName>
    <definedName name="CUR_Foreign" localSheetId="9">[11]Проект!$B$12</definedName>
    <definedName name="CUR_Foreign">[8]Проект!$B$12</definedName>
    <definedName name="CUR_I_Foreign" localSheetId="9">[11]Проект!$D$12</definedName>
    <definedName name="CUR_I_Foreign">[8]Проект!$D$12</definedName>
    <definedName name="CUR_I_Main" localSheetId="9">[11]Проект!$D$11</definedName>
    <definedName name="CUR_I_Main">[8]Проект!$D$11</definedName>
    <definedName name="CUR_I_Report" localSheetId="9">[11]Проект!$D$19</definedName>
    <definedName name="CUR_I_Report">[8]Проект!$D$19</definedName>
    <definedName name="CUR_Main" localSheetId="9">[11]Проект!$B$11</definedName>
    <definedName name="CUR_Main">[8]Проект!$B$11</definedName>
    <definedName name="CUR_Report" localSheetId="9">[11]Проект!$B$19</definedName>
    <definedName name="CUR_Report">[8]Проект!$B$19</definedName>
    <definedName name="CurName1" localSheetId="9">[20]Параметры!$B$42</definedName>
    <definedName name="CurName1">[21]Параметры!$B$42</definedName>
    <definedName name="CurName2" localSheetId="9">[20]Параметры!$B$50</definedName>
    <definedName name="CurName2">[21]Параметры!$B$50</definedName>
    <definedName name="CurName3" localSheetId="9">[20]Параметры!$B$56</definedName>
    <definedName name="CurName3">[21]Параметры!$B$56</definedName>
    <definedName name="currency_conv">[10]Калькулятор!$F$53</definedName>
    <definedName name="currency_deal">[10]Калькулятор!$F$53</definedName>
    <definedName name="currency_table">'[10]1.1'!$M$117:$P$124</definedName>
    <definedName name="current_assets" localSheetId="9">[14]Фин_отчет!$H$52:$L$52</definedName>
    <definedName name="current_assets">[15]Фин_отчет!$H$52:$L$52</definedName>
    <definedName name="Curs_EURO">'[22]Исх показатели'!$B$7</definedName>
    <definedName name="date_sign">[10]Калькулятор!$I$295</definedName>
    <definedName name="date_sign_conveyer">[10]Калькулятор!$F$24</definedName>
    <definedName name="ddd" localSheetId="9">[23]ПРОГНОЗ_1!#REF!</definedName>
    <definedName name="ddd" localSheetId="6">[24]ПРОГНОЗ_1!#REF!</definedName>
    <definedName name="ddd">[24]ПРОГНОЗ_1!#REF!</definedName>
    <definedName name="Deal">[10]Калькулятор!$I$293</definedName>
    <definedName name="Deal_type">[10]Калькулятор!$F$7</definedName>
    <definedName name="delivery_date_conveyer">[10]Калькулятор!$C$345</definedName>
    <definedName name="Delta_contr">[10]Калькулятор!$C$357</definedName>
    <definedName name="depric" localSheetId="9">[14]ОС!$O$14:$BV$14</definedName>
    <definedName name="depric">[15]ОС!$O$14:$BV$14</definedName>
    <definedName name="DeprRate_FA1" localSheetId="9">#REF!</definedName>
    <definedName name="DeprRate_FA1" localSheetId="6">#REF!</definedName>
    <definedName name="DeprRate_FA1">#REF!</definedName>
    <definedName name="DeprRate_FA2" localSheetId="9">#REF!</definedName>
    <definedName name="DeprRate_FA2" localSheetId="6">#REF!</definedName>
    <definedName name="DeprRate_FA2">#REF!</definedName>
    <definedName name="DeprRate_FA3" localSheetId="9">#REF!</definedName>
    <definedName name="DeprRate_FA3" localSheetId="6">#REF!</definedName>
    <definedName name="DeprRate_FA3">#REF!</definedName>
    <definedName name="DeprRate_FA4" localSheetId="9">#REF!</definedName>
    <definedName name="DeprRate_FA4" localSheetId="6">#REF!</definedName>
    <definedName name="DeprRate_FA4">#REF!</definedName>
    <definedName name="DeprRate_FA5" localSheetId="9">#REF!</definedName>
    <definedName name="DeprRate_FA5" localSheetId="6">#REF!</definedName>
    <definedName name="DeprRate_FA5">#REF!</definedName>
    <definedName name="DeprRate_FA6" localSheetId="9">#REF!</definedName>
    <definedName name="DeprRate_FA6" localSheetId="6">#REF!</definedName>
    <definedName name="DeprRate_FA6">#REF!</definedName>
    <definedName name="DeprRate_ITA" localSheetId="9">#REF!</definedName>
    <definedName name="DeprRate_ITA" localSheetId="6">#REF!</definedName>
    <definedName name="DeprRate_ITA">#REF!</definedName>
    <definedName name="deviations">'[10]7.6'!$H$569:$H$575</definedName>
    <definedName name="discount">'[10]1.5'!$AQ$3:$AQ$23</definedName>
    <definedName name="Discount_fund">[10]Калькулятор!$C$333</definedName>
    <definedName name="DKP_curr_ID">[10]Калькулятор!$C$352</definedName>
    <definedName name="DL_count_list" localSheetId="6">OFFSET('[10]5.1.2'!$B$49,0,0,PL_Count_deal-1)</definedName>
    <definedName name="DL_count_list" localSheetId="4">OFFSET('[10]5.1.2'!$B$49,0,0,PL_Count_deal-1)</definedName>
    <definedName name="DL_count_list">OFFSET('[10]5.1.2'!$B$49,0,0,PL_Count_deal-1)</definedName>
    <definedName name="DLMaturity">'[10]5.1.2'!$T$12:$T$13</definedName>
    <definedName name="DOLL" localSheetId="9">#REF!</definedName>
    <definedName name="DOLL" localSheetId="6">#REF!</definedName>
    <definedName name="DOLL">#REF!</definedName>
    <definedName name="DSCR">[25]Расчеты!$F$407</definedName>
    <definedName name="DynamicGraph_Cash">OFFSET('[10]4.7.1'!$AZ$33,0,0,,'[10]4.7.1'!$AZ$14)</definedName>
    <definedName name="DynamicGraph_CFInv">OFFSET('[10]4.7.1'!$AZ$29,0,0,,'[10]4.7.1'!$AZ$14)</definedName>
    <definedName name="DynamicGraph_CFOps">OFFSET('[10]4.7.1'!$AZ$28,0,0,,'[10]4.7.1'!$AZ$14)</definedName>
    <definedName name="DynamicGraph_Debt">OFFSET('[10]4.7.1'!$AZ$32,0,0,,'[10]4.7.1'!$AZ$14)</definedName>
    <definedName name="DynamicGraph_DebtToEBITDA">OFFSET('[10]4.7.1'!$AZ$30,0,0,,'[10]4.7.1'!$AZ$14)</definedName>
    <definedName name="DynamicGraph_EBITDA">OFFSET('[10]4.7.1'!$AZ$22,0,0,,'[10]4.7.1'!$AZ$14)</definedName>
    <definedName name="DynamicGraph_EBITDAtoSales">OFFSET('[10]4.7.1'!$AZ$23,0,0,,'[10]4.7.1'!$AZ$14)</definedName>
    <definedName name="DynamicGraph_RepayOther">OFFSET('[10]4.7.1'!$AZ$26,0,0,,'[10]4.7.1'!$AZ$14)</definedName>
    <definedName name="DynamicGraph_RepaySB">OFFSET('[10]4.7.1'!$AZ$25,0,0,,'[10]4.7.1'!$AZ$14)</definedName>
    <definedName name="DynamicGraph_Revenue">OFFSET('[10]4.7.1'!$AZ$21,0,0,,'[10]4.7.1'!$AZ$14)</definedName>
    <definedName name="DynamicGraph_XForecast">OFFSET('[10]4.7.1'!$AZ$18,0,0,,'[10]4.7.1'!$AZ$14)</definedName>
    <definedName name="easy_hard_transaction">'[10]Исходные данные'!$B$141</definedName>
    <definedName name="EBIT" localSheetId="9">[14]Фин_отчет!$H$32:$L$32</definedName>
    <definedName name="EBIT">[15]Фин_отчет!$H$32:$L$32</definedName>
    <definedName name="EconDeprRate_FA1" localSheetId="9">#REF!</definedName>
    <definedName name="EconDeprRate_FA1" localSheetId="6">#REF!</definedName>
    <definedName name="EconDeprRate_FA1">#REF!</definedName>
    <definedName name="EconDeprRate_FA2" localSheetId="9">#REF!</definedName>
    <definedName name="EconDeprRate_FA2" localSheetId="6">#REF!</definedName>
    <definedName name="EconDeprRate_FA2">#REF!</definedName>
    <definedName name="EconDeprRate_FA3" localSheetId="9">#REF!</definedName>
    <definedName name="EconDeprRate_FA3" localSheetId="6">#REF!</definedName>
    <definedName name="EconDeprRate_FA3">#REF!</definedName>
    <definedName name="EconDeprRate_FA4" localSheetId="9">#REF!</definedName>
    <definedName name="EconDeprRate_FA4" localSheetId="6">#REF!</definedName>
    <definedName name="EconDeprRate_FA4">#REF!</definedName>
    <definedName name="EconDeprRate_FA5" localSheetId="9">#REF!</definedName>
    <definedName name="EconDeprRate_FA5" localSheetId="6">#REF!</definedName>
    <definedName name="EconDeprRate_FA5">#REF!</definedName>
    <definedName name="ed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ff_rate" localSheetId="9">'[14]Коэфф анализ'!$H$61:$L$61</definedName>
    <definedName name="Eff_rate">'[15]Коэфф анализ'!$H$61:$L$61</definedName>
    <definedName name="EST_DATA" localSheetId="9">[11]Проект!#REF!</definedName>
    <definedName name="EST_DATA" localSheetId="6">[8]Проект!#REF!</definedName>
    <definedName name="EST_DATA">[8]Проект!#REF!</definedName>
    <definedName name="EST_FROM" localSheetId="9">[11]Проект!#REF!</definedName>
    <definedName name="EST_FROM" localSheetId="6">[8]Проект!#REF!</definedName>
    <definedName name="EST_FROM">[8]Проект!#REF!</definedName>
    <definedName name="EST_NumStages" localSheetId="9">[11]Проект!#REF!</definedName>
    <definedName name="EST_NumStages" localSheetId="6">[8]Проект!#REF!</definedName>
    <definedName name="EST_NumStages">[8]Проект!#REF!</definedName>
    <definedName name="EST_Obj_1" localSheetId="9">[11]Проект!#REF!</definedName>
    <definedName name="EST_Obj_1" localSheetId="6">[8]Проект!#REF!</definedName>
    <definedName name="EST_Obj_1">[8]Проект!#REF!</definedName>
    <definedName name="EST_Obj_10" localSheetId="9">[11]Проект!#REF!</definedName>
    <definedName name="EST_Obj_10" localSheetId="6">[8]Проект!#REF!</definedName>
    <definedName name="EST_Obj_10">[8]Проект!#REF!</definedName>
    <definedName name="EST_Obj_2" localSheetId="9">[11]Проект!#REF!</definedName>
    <definedName name="EST_Obj_2" localSheetId="6">[8]Проект!#REF!</definedName>
    <definedName name="EST_Obj_2">[8]Проект!#REF!</definedName>
    <definedName name="EST_Obj_3" localSheetId="9">[11]Проект!#REF!</definedName>
    <definedName name="EST_Obj_3" localSheetId="6">[8]Проект!#REF!</definedName>
    <definedName name="EST_Obj_3">[8]Проект!#REF!</definedName>
    <definedName name="EST_Obj_4" localSheetId="9">[11]Проект!#REF!</definedName>
    <definedName name="EST_Obj_4" localSheetId="6">[8]Проект!#REF!</definedName>
    <definedName name="EST_Obj_4">[8]Проект!#REF!</definedName>
    <definedName name="EST_Obj_5" localSheetId="9">[11]Проект!#REF!</definedName>
    <definedName name="EST_Obj_5" localSheetId="6">[8]Проект!#REF!</definedName>
    <definedName name="EST_Obj_5">[8]Проект!#REF!</definedName>
    <definedName name="EST_Obj_6" localSheetId="9">[11]Проект!#REF!</definedName>
    <definedName name="EST_Obj_6" localSheetId="6">[8]Проект!#REF!</definedName>
    <definedName name="EST_Obj_6">[8]Проект!#REF!</definedName>
    <definedName name="EST_Obj_7" localSheetId="9">[11]Проект!#REF!</definedName>
    <definedName name="EST_Obj_7" localSheetId="6">[8]Проект!#REF!</definedName>
    <definedName name="EST_Obj_7">[8]Проект!#REF!</definedName>
    <definedName name="EST_Obj_8" localSheetId="9">[11]Проект!#REF!</definedName>
    <definedName name="EST_Obj_8" localSheetId="6">[8]Проект!#REF!</definedName>
    <definedName name="EST_Obj_8">[8]Проект!#REF!</definedName>
    <definedName name="EST_Obj_9" localSheetId="9">[11]Проект!#REF!</definedName>
    <definedName name="EST_Obj_9" localSheetId="6">[8]Проект!#REF!</definedName>
    <definedName name="EST_Obj_9">[8]Проект!#REF!</definedName>
    <definedName name="EST_ProdNum" localSheetId="9">[11]Проект!#REF!</definedName>
    <definedName name="EST_ProdNum" localSheetId="6">[8]Проект!#REF!</definedName>
    <definedName name="EST_ProdNum">[8]Проект!#REF!</definedName>
    <definedName name="EVA_retail">'[10]Исходные данные'!$D$41</definedName>
    <definedName name="Excel_BuiltIn__FilterDatabase_1_1" localSheetId="6">#REF!</definedName>
    <definedName name="Excel_BuiltIn__FilterDatabase_1_1">#REF!</definedName>
    <definedName name="Excel_BuiltIn_Print_Area_1" localSheetId="9">#REF!</definedName>
    <definedName name="Excel_BuiltIn_Print_Area_1" localSheetId="6">#REF!</definedName>
    <definedName name="Excel_BuiltIn_Print_Area_1">#REF!</definedName>
    <definedName name="Excel_BuiltIn_Print_Area_1_1_1" localSheetId="6">#REF!</definedName>
    <definedName name="Excel_BuiltIn_Print_Area_1_1_1">#REF!</definedName>
    <definedName name="Excel_BuiltIn_Print_Area_2_1" localSheetId="6">#REF!</definedName>
    <definedName name="Excel_BuiltIn_Print_Area_2_1">#REF!</definedName>
    <definedName name="Excel_BuiltIn_Print_Area_2_1_1" localSheetId="6">#REF!</definedName>
    <definedName name="Excel_BuiltIn_Print_Area_2_1_1">#REF!</definedName>
    <definedName name="Excel_BuiltIn_Print_Area_4" localSheetId="9">#REF!</definedName>
    <definedName name="Excel_BuiltIn_Print_Area_4" localSheetId="6">#REF!</definedName>
    <definedName name="Excel_BuiltIn_Print_Area_4">#REF!</definedName>
    <definedName name="Excel_BuiltIn_Print_Area_5" localSheetId="9">#REF!</definedName>
    <definedName name="Excel_BuiltIn_Print_Area_5" localSheetId="6">#REF!</definedName>
    <definedName name="Excel_BuiltIn_Print_Area_5">#REF!</definedName>
    <definedName name="exchange_rate_conv">[10]Калькулятор!$C$353</definedName>
    <definedName name="expenses" localSheetId="9">[26]Чувствительность!$B$6</definedName>
    <definedName name="expenses">[12]Чувствительность!$B$6</definedName>
    <definedName name="f" localSheetId="6">#REF!</definedName>
    <definedName name="f">#REF!</definedName>
    <definedName name="FA_Name1" localSheetId="9">#REF!</definedName>
    <definedName name="FA_Name1" localSheetId="6">#REF!</definedName>
    <definedName name="FA_Name1">#REF!</definedName>
    <definedName name="FA_Name2" localSheetId="9">#REF!</definedName>
    <definedName name="FA_Name2" localSheetId="6">#REF!</definedName>
    <definedName name="FA_Name2">#REF!</definedName>
    <definedName name="FA_Name3" localSheetId="9">#REF!</definedName>
    <definedName name="FA_Name3" localSheetId="6">#REF!</definedName>
    <definedName name="FA_Name3">#REF!</definedName>
    <definedName name="FA_Name4" localSheetId="9">#REF!</definedName>
    <definedName name="FA_Name4" localSheetId="6">#REF!</definedName>
    <definedName name="FA_Name4">#REF!</definedName>
    <definedName name="FA_Name5" localSheetId="9">#REF!</definedName>
    <definedName name="FA_Name5" localSheetId="6">#REF!</definedName>
    <definedName name="FA_Name5">#REF!</definedName>
    <definedName name="FA_Name6" localSheetId="9">#REF!</definedName>
    <definedName name="FA_Name6" localSheetId="6">#REF!</definedName>
    <definedName name="FA_Name6">#REF!</definedName>
    <definedName name="ff" localSheetId="9">#REF!</definedName>
    <definedName name="ff" localSheetId="6">#REF!</definedName>
    <definedName name="ff">#REF!</definedName>
    <definedName name="fffff" localSheetId="9">'[27]Гр5(о)'!#REF!</definedName>
    <definedName name="fffff" localSheetId="6">'[28]Гр5(о)'!#REF!</definedName>
    <definedName name="fffff">'[28]Гр5(о)'!#REF!</definedName>
    <definedName name="Filial">'[10]1.1'!$W$117:$W$214</definedName>
    <definedName name="Final_calculation">[10]Калькулятор!$L$124</definedName>
    <definedName name="final_model_list">OFFSET([10]Калькулятор!$BM$17,0,1):OFFSET([10]Калькулятор!$BM$17,0,'[10]1.5'!$AE$3)</definedName>
    <definedName name="final_oferta">OFFSET([10]Калькулятор!$BM$16,0,1):OFFSET([10]Калькулятор!$BM$16,0,('[10]1.5'!$AE$3))</definedName>
    <definedName name="Final_VOTE">'[10]7.6'!$Y$566</definedName>
    <definedName name="Final_vote_check">'[10]Чек-лист'!$N$552</definedName>
    <definedName name="finish" localSheetId="9">[26]Assumtions!$C$54</definedName>
    <definedName name="finish">[12]Assumtions!$C$54</definedName>
    <definedName name="FTP_conveyer">'[10]Исходные данные'!$D$30</definedName>
    <definedName name="full_price_conveyer">[10]Калькулятор!$F$60</definedName>
    <definedName name="GBV_CAPEX" localSheetId="9">#REF!</definedName>
    <definedName name="GBV_CAPEX" localSheetId="6">#REF!</definedName>
    <definedName name="GBV_CAPEX">#REF!</definedName>
    <definedName name="GBV_Exist_F1" localSheetId="9">#REF!</definedName>
    <definedName name="GBV_Exist_F1" localSheetId="6">#REF!</definedName>
    <definedName name="GBV_Exist_F1">#REF!</definedName>
    <definedName name="GBV_Exist_F2" localSheetId="9">#REF!</definedName>
    <definedName name="GBV_Exist_F2" localSheetId="6">#REF!</definedName>
    <definedName name="GBV_Exist_F2">#REF!</definedName>
    <definedName name="GBV_Exist_F3" localSheetId="9">#REF!</definedName>
    <definedName name="GBV_Exist_F3" localSheetId="6">#REF!</definedName>
    <definedName name="GBV_Exist_F3">#REF!</definedName>
    <definedName name="GBV_Exist_F4" localSheetId="9">#REF!</definedName>
    <definedName name="GBV_Exist_F4" localSheetId="6">#REF!</definedName>
    <definedName name="GBV_Exist_F4">#REF!</definedName>
    <definedName name="GBV_Exist_F5" localSheetId="9">#REF!</definedName>
    <definedName name="GBV_Exist_F5" localSheetId="6">#REF!</definedName>
    <definedName name="GBV_Exist_F5">#REF!</definedName>
    <definedName name="GBV_Expansion_F1" localSheetId="9">#REF!</definedName>
    <definedName name="GBV_Expansion_F1" localSheetId="6">#REF!</definedName>
    <definedName name="GBV_Expansion_F1">#REF!</definedName>
    <definedName name="GBV_Expansion_F2" localSheetId="9">#REF!</definedName>
    <definedName name="GBV_Expansion_F2" localSheetId="6">#REF!</definedName>
    <definedName name="GBV_Expansion_F2">#REF!</definedName>
    <definedName name="GBV_Expansion_F3" localSheetId="9">#REF!</definedName>
    <definedName name="GBV_Expansion_F3" localSheetId="6">#REF!</definedName>
    <definedName name="GBV_Expansion_F3">#REF!</definedName>
    <definedName name="GBV_Expansion_F4" localSheetId="9">#REF!</definedName>
    <definedName name="GBV_Expansion_F4" localSheetId="6">#REF!</definedName>
    <definedName name="GBV_Expansion_F4">#REF!</definedName>
    <definedName name="GBV_Expansion_F5" localSheetId="9">#REF!</definedName>
    <definedName name="GBV_Expansion_F5" localSheetId="6">#REF!</definedName>
    <definedName name="GBV_Expansion_F5">#REF!</definedName>
    <definedName name="ggg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ggg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ggg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ggg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ggg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gggg" localSheetId="9">#REF!</definedName>
    <definedName name="gggg" localSheetId="6">#REF!</definedName>
    <definedName name="gggg">#REF!</definedName>
    <definedName name="graph_conveyer">[10]Калькулятор!$F$85</definedName>
    <definedName name="Group">'[10]1.1'!$AP$49</definedName>
    <definedName name="GSLP">'[10]1.1'!$AP$47</definedName>
    <definedName name="h_header" localSheetId="6">#REF!</definedName>
    <definedName name="h_header">#REF!</definedName>
    <definedName name="Hide1">'[29]2'!$CI$46</definedName>
    <definedName name="Hide2">'[29]2'!$CI$109</definedName>
    <definedName name="Hide3">'[29]2'!$CI$171</definedName>
    <definedName name="Hide4">'[29]2'!$CI$231</definedName>
    <definedName name="Hide5">'[29]2'!$CI$293</definedName>
    <definedName name="hideProdGraph">'[29]2'!$CH$13</definedName>
    <definedName name="HTML_CodePage" hidden="1">1251</definedName>
    <definedName name="HTML_Control" localSheetId="9" hidden="1">{"'КУЛАКОВ Ю.В.'!$A$1:$AP$78"}</definedName>
    <definedName name="HTML_Control" localSheetId="6" hidden="1">{"'КУЛАКОВ Ю.В.'!$A$1:$AP$78"}</definedName>
    <definedName name="HTML_Control" localSheetId="4" hidden="1">{"'КУЛАКОВ Ю.В.'!$A$1:$AP$78"}</definedName>
    <definedName name="HTML_Control" localSheetId="2" hidden="1">{"'КУЛАКОВ Ю.В.'!$A$1:$AP$78"}</definedName>
    <definedName name="HTML_Control" hidden="1">{"'КУЛАКОВ Ю.В.'!$A$1:$AP$78"}</definedName>
    <definedName name="HTML_Description" hidden="1">""</definedName>
    <definedName name="HTML_Email" hidden="1">""</definedName>
    <definedName name="HTML_Header" hidden="1">"КУЛАКОВ Ю.В."</definedName>
    <definedName name="HTML_LastUpdate" hidden="1">"23.02.98"</definedName>
    <definedName name="HTML_LineAfter" hidden="1">TRUE</definedName>
    <definedName name="HTML_LineBefore" hidden="1">TRUE</definedName>
    <definedName name="HTML_Name" hidden="1">"Сысолетин Леонид Борисович"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PathFileMac" hidden="1">"Macintosh HD:HomePageStuff:New_Home_Page:datafile:histret.html"</definedName>
    <definedName name="HTML_Title" hidden="1">"БЮДЖЕТ_0398изм11"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D_Application">'[10]1.1'!$D$18</definedName>
    <definedName name="ID_Limit_1">'[30]2'!$E$11</definedName>
    <definedName name="ID_Limit_2">'[30]2'!$E$67</definedName>
    <definedName name="ID_Limit_3">'[30]2'!$E$123</definedName>
    <definedName name="ID_Limit_4">'[30]2'!$E$179</definedName>
    <definedName name="ID_Limit_5">'[30]2'!$E$235</definedName>
    <definedName name="Insh_table_conveyer">[10]Калькулятор!$M$326:$Q$330</definedName>
    <definedName name="Insurance_spread">[10]Калькулятор!$E$338</definedName>
    <definedName name="INTERKOMPANI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NTERKOMPANI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NTERKOMPANI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NTERKOMPANI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NTERKOMPANI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nventoryDays" localSheetId="9">#REF!</definedName>
    <definedName name="InventoryDays" localSheetId="6">#REF!</definedName>
    <definedName name="InventoryDays">#REF!</definedName>
    <definedName name="Invested_cap" localSheetId="9">'[14]Коэфф анализ'!$H$60:$L$60</definedName>
    <definedName name="Invested_cap">'[15]Коэфф анализ'!$H$60:$L$60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40297.6185185185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r" localSheetId="9">'[14]Инвест анализ'!$G$29</definedName>
    <definedName name="irr">'[15]Инвест анализ'!$G$29</definedName>
    <definedName name="IRR_conveyer">'[10]Исходные данные'!$D$81</definedName>
    <definedName name="IS_DEMO" localSheetId="9">[31]Options!$B$7</definedName>
    <definedName name="IS_DEMO" localSheetId="10">[1]Options!$B$7</definedName>
    <definedName name="IS_DEMO">[32]Options!$B$7</definedName>
    <definedName name="IS_ESTATE" localSheetId="9">[31]Options!$B$11</definedName>
    <definedName name="IS_ESTATE" localSheetId="10">[1]Options!$B$11</definedName>
    <definedName name="IS_ESTATE">[32]Options!$B$11</definedName>
    <definedName name="Is_mm">'[10]1.1'!$C$122</definedName>
    <definedName name="Is_new">'[10]1.1'!$C$121</definedName>
    <definedName name="IS_SUMM" localSheetId="9">[11]Опции!$B$10</definedName>
    <definedName name="IS_SUMM" localSheetId="10">[1]Options!$B$10</definedName>
    <definedName name="IS_SUMM">[8]Опции!$B$10</definedName>
    <definedName name="IS_TRIAL" localSheetId="9">[31]Options!$B$8</definedName>
    <definedName name="IS_TRIAL" localSheetId="10">[1]Options!$B$8</definedName>
    <definedName name="IS_TRIAL">[32]Options!$B$8</definedName>
    <definedName name="iuy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jjjj" localSheetId="9">'[33]Гр5(о)'!#REF!</definedName>
    <definedName name="jjjj" localSheetId="6">'[34]Гр5(о)'!#REF!</definedName>
    <definedName name="jjjj">'[34]Гр5(о)'!#REF!</definedName>
    <definedName name="KAMAZ_conv">[10]Калькулятор!$E$337</definedName>
    <definedName name="kurs" localSheetId="9">#REF!</definedName>
    <definedName name="kurs" localSheetId="6">#REF!</definedName>
    <definedName name="kurs">#REF!</definedName>
    <definedName name="LANGUAGE" localSheetId="9">[11]Проект!$D$17</definedName>
    <definedName name="LANGUAGE">[8]Проект!$D$17</definedName>
    <definedName name="LanguageID" localSheetId="9">[35]Language!$A$2</definedName>
    <definedName name="LanguageID" localSheetId="10">[1]Language!$A$2</definedName>
    <definedName name="LanguageID">[32]Language!$A$2</definedName>
    <definedName name="LAST_COLUMN" localSheetId="6">[36]Предпосылки!#REF!</definedName>
    <definedName name="LAST_COLUMN">[36]Предпосылки!#REF!</definedName>
    <definedName name="lease_count" localSheetId="6">[36]Предпосылки!#REF!</definedName>
    <definedName name="lease_count">[36]Предпосылки!#REF!</definedName>
    <definedName name="lease_rate_conveyer">'[10]Исходные данные'!$D$38</definedName>
    <definedName name="Leasing_day_prepayment">'[10]Исходные данные'!$D$15</definedName>
    <definedName name="Leasing_FTP">'[10]Исходные данные'!$D$30</definedName>
    <definedName name="Leasing_LGD">'[10]Исходные данные'!$D$32</definedName>
    <definedName name="Leasing_payday_leas">'[10]Исходные данные'!$D$13</definedName>
    <definedName name="Leasing_rate_with_prop_tax">'[10]Исходные данные'!$D$40</definedName>
    <definedName name="Leasing_rate_with_prop_tax_conveyer">'[10]Исходные данные'!$D$40</definedName>
    <definedName name="LGD_check_retail">[10]Калькулятор!$C$358</definedName>
    <definedName name="LGD_Conveyer">'[10]Исходные данные'!$D$32</definedName>
    <definedName name="LLCR">[25]Расчеты!$F$408</definedName>
    <definedName name="LO_1level">'[10]5.1.2'!$C$39:$D$40</definedName>
    <definedName name="LO_2level">'[10]5.1.2'!$G$39:$H$59</definedName>
    <definedName name="LO_calc_count">'[10]5.1.2'!$D$31</definedName>
    <definedName name="LOPL">'[10]5.1.2'!$Y$12:$Y$13</definedName>
    <definedName name="low_season_list">[10]Калькулятор!$V$317:$V$328</definedName>
    <definedName name="LT_liab" localSheetId="9">[14]Фин_отчет!$H$56:$L$56</definedName>
    <definedName name="LT_liab">[15]Фин_отчет!$H$56:$L$56</definedName>
    <definedName name="LTGR" localSheetId="9">#REF!</definedName>
    <definedName name="LTGR" localSheetId="6">#REF!</definedName>
    <definedName name="LTGR">#REF!</definedName>
    <definedName name="m_capex" localSheetId="9">[37]Чувствительность!$C$6</definedName>
    <definedName name="m_capex">[38]Чувствительность!$C$6</definedName>
    <definedName name="m_opex" localSheetId="9">[37]Чувствительность!$C$7</definedName>
    <definedName name="m_opex">[38]Чувствительность!$C$7</definedName>
    <definedName name="m_price" localSheetId="9">[37]Чувствительность!$C$5</definedName>
    <definedName name="m_price">[38]Чувствительность!$C$5</definedName>
    <definedName name="m_value" localSheetId="9">[37]Чувствительность!$C$4</definedName>
    <definedName name="m_value">[38]Чувствительность!$C$4</definedName>
    <definedName name="manager_discount">[10]Калькулятор!$F$102</definedName>
    <definedName name="MaxProd">'[10]2.5'!$B$34</definedName>
    <definedName name="med_equipment">[10]Калькулятор!$C$359</definedName>
    <definedName name="mn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n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n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n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n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odel_conv">[10]Калькулятор!$F$38</definedName>
    <definedName name="model_formula">[10]Калькулятор!$BM$17</definedName>
    <definedName name="month" localSheetId="9">#REF!</definedName>
    <definedName name="month" localSheetId="6">#REF!</definedName>
    <definedName name="month">#REF!</definedName>
    <definedName name="mrn.sve44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acenka" localSheetId="9">#REF!</definedName>
    <definedName name="nacenka" localSheetId="6">#REF!</definedName>
    <definedName name="nacenka">#REF!</definedName>
    <definedName name="NameOfPeriod" localSheetId="9">#REF!</definedName>
    <definedName name="NameOfPeriod" localSheetId="6">#REF!</definedName>
    <definedName name="NameOfPeriod">#REF!</definedName>
    <definedName name="nbv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bv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bv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bv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b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eed_QRIC">'[10]2.1'!$D$189</definedName>
    <definedName name="need_recalculate_formula">[10]Калькулятор!$BM$18</definedName>
    <definedName name="Need_upr">'[10]0.3'!$H$12</definedName>
    <definedName name="Net_income" localSheetId="9">[14]Фин_отчет!$H$38:$L$38</definedName>
    <definedName name="Net_income">[15]Фин_отчет!$H$38:$L$38</definedName>
    <definedName name="NIL_with_VAT">'[10]Исходные данные'!$D$50</definedName>
    <definedName name="nnn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nn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nn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nn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nn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o">[10]Калькулятор!$B$293</definedName>
    <definedName name="NPV_conveyer">'[10]Исходные данные'!$D$82</definedName>
    <definedName name="NPVproject">[25]Расчеты!$F$401</definedName>
    <definedName name="NULL">'[10]1.1'!$AT$1</definedName>
    <definedName name="NWC_T_Cr_AdvK" localSheetId="9">[11]Проект!$B$637</definedName>
    <definedName name="NWC_T_Cr_AdvK">[8]Проект!$B$637</definedName>
    <definedName name="NWC_T_Cr_AdvT" localSheetId="9">[11]Проект!$C$637</definedName>
    <definedName name="NWC_T_Cr_AdvT">[8]Проект!$C$637</definedName>
    <definedName name="NWC_T_Cr_CrdK" localSheetId="9">[11]Проект!$B$638</definedName>
    <definedName name="NWC_T_Cr_CrdK">[8]Проект!$B$638</definedName>
    <definedName name="NWC_T_Cr_CrdT" localSheetId="9">[11]Проект!$C$638</definedName>
    <definedName name="NWC_T_Cr_CrdT">[8]Проект!$C$638</definedName>
    <definedName name="NWC_T_Cycle" localSheetId="9">[11]Проект!$B$616</definedName>
    <definedName name="NWC_T_Cycle">[8]Проект!$B$616</definedName>
    <definedName name="NWC_T_Db_AdvK" localSheetId="9">[11]Проект!$B$625</definedName>
    <definedName name="NWC_T_Db_AdvK">[8]Проект!$B$625</definedName>
    <definedName name="NWC_T_Db_AdvT">[39]Проект!$C$740</definedName>
    <definedName name="NWC_T_Db_CrdK" localSheetId="9">[11]Проект!$B$626</definedName>
    <definedName name="NWC_T_Db_CrdK">[8]Проект!$B$626</definedName>
    <definedName name="NWC_T_Db_CrdT" localSheetId="9">[11]Проект!$C$626</definedName>
    <definedName name="NWC_T_Db_CrdT">[8]Проект!$C$626</definedName>
    <definedName name="NWC_T_Goods" localSheetId="9">[11]Проект!$B$620</definedName>
    <definedName name="NWC_T_Goods">[8]Проект!$B$620</definedName>
    <definedName name="NWC_T_Mat" localSheetId="9">[11]Проект!$B$614</definedName>
    <definedName name="NWC_T_Mat">[8]Проект!$B$614</definedName>
    <definedName name="OPF_list">'[10]1.1'!$D$269:$D$278</definedName>
    <definedName name="Opt_IsDemo" localSheetId="9">[20]Options!$B$15</definedName>
    <definedName name="Opt_IsDemo">[21]Options!$B$15</definedName>
    <definedName name="Opt_Version" localSheetId="9">[20]Options!$B$8</definedName>
    <definedName name="Opt_Version">[21]Options!$B$8</definedName>
    <definedName name="Oth_1">'[10]4.6'!$F$36</definedName>
    <definedName name="Oth_2">'[10]4.6'!$F$37</definedName>
    <definedName name="Oth_3">'[10]4.6'!$F$38</definedName>
    <definedName name="Oth_4">'[10]4.6'!$F$39</definedName>
    <definedName name="Oth_5">'[10]4.6'!$F$40</definedName>
    <definedName name="Oth_6">'[10]4.6'!$F$41</definedName>
    <definedName name="P_1" localSheetId="6">OFFSET(OFFSET(Sixty,0,0,1,1),0,0,1,MaxProd)</definedName>
    <definedName name="P_1" localSheetId="4">OFFSET(OFFSET(Sixty,0,0,1,1),0,0,1,MaxProd)</definedName>
    <definedName name="P_1">OFFSET(OFFSET(Sixty,0,0,1,1),0,0,1,MaxProd)</definedName>
    <definedName name="PayablesDays" localSheetId="9">#REF!</definedName>
    <definedName name="PayablesDays" localSheetId="6">#REF!</definedName>
    <definedName name="PayablesDays">#REF!</definedName>
    <definedName name="PBT" localSheetId="9">[14]Фин_отчет!$H$35:$L$35</definedName>
    <definedName name="PBT">[15]Фин_отчет!$H$35:$L$35</definedName>
    <definedName name="PD_retail">'[10]Исходные данные'!$D$31</definedName>
    <definedName name="Period" localSheetId="9">#REF!</definedName>
    <definedName name="Period" localSheetId="6">#REF!</definedName>
    <definedName name="Period">#REF!</definedName>
    <definedName name="Period_Text" localSheetId="9">#REF!</definedName>
    <definedName name="Period_Text" localSheetId="6">#REF!</definedName>
    <definedName name="Period_Text">#REF!</definedName>
    <definedName name="PeriodLastYearName">[16]ФедД!$AH$20</definedName>
    <definedName name="PeriodThisYearName">[16]ФедД!$AG$20</definedName>
    <definedName name="PeriodTitle" localSheetId="9">[11]Проект!$F$86:$AF$86</definedName>
    <definedName name="PeriodTitle">[8]Проект!$F$86:$AF$86</definedName>
    <definedName name="PForecast_Even">'[10]2.5'!$I$175</definedName>
    <definedName name="PForecast_Linear">'[10]2.5'!$I$174</definedName>
    <definedName name="PForecast_Manual">'[10]2.5'!$I$172</definedName>
    <definedName name="PForecast_Offset">'[10]2.5'!$BL$17</definedName>
    <definedName name="PForecast_Single">'[10]2.5'!$I$173</definedName>
    <definedName name="PL_1_Info">'[10]1.5'!$B$17:$D$60</definedName>
    <definedName name="PL_Count_deal">'[10]1.5'!$AE$3</definedName>
    <definedName name="pl_num_offer">'[10]Предварительная Оферта'!$L$26</definedName>
    <definedName name="plan_1m" localSheetId="9">#REF!</definedName>
    <definedName name="plan_1m" localSheetId="6">#REF!</definedName>
    <definedName name="plan_1m">#REF!</definedName>
    <definedName name="plan_2m" localSheetId="9">#REF!</definedName>
    <definedName name="plan_2m" localSheetId="6">#REF!</definedName>
    <definedName name="plan_2m">#REF!</definedName>
    <definedName name="plan_3m" localSheetId="9">#REF!</definedName>
    <definedName name="plan_3m" localSheetId="6">#REF!</definedName>
    <definedName name="plan_3m">#REF!</definedName>
    <definedName name="plan_4m" localSheetId="9">#REF!</definedName>
    <definedName name="plan_4m" localSheetId="6">#REF!</definedName>
    <definedName name="plan_4m">#REF!</definedName>
    <definedName name="polis_1_trawler" localSheetId="9">#REF!</definedName>
    <definedName name="polis_1_trawler" localSheetId="6">#REF!</definedName>
    <definedName name="polis_1_trawler">#REF!</definedName>
    <definedName name="PORT_Consolidated_1" localSheetId="6">#REF!</definedName>
    <definedName name="PORT_Consolidated_1">#REF!</definedName>
    <definedName name="PORT_PrjPeriods" localSheetId="9">[35]Портфель!$A$28</definedName>
    <definedName name="PORT_PrjPeriods" localSheetId="10">#REF!</definedName>
    <definedName name="PORT_PrjPeriods">[32]Портфель!$A$27</definedName>
    <definedName name="poruch_list">OFFSET('[10]1.1'!$S$325,1,0):OFFSET('[10]1.1'!$S$326,IF('[10]1.1'!$P$325=0,0,'[10]1.1'!$P$325-1),0)</definedName>
    <definedName name="PPI" localSheetId="9">#REF!</definedName>
    <definedName name="PPI" localSheetId="6">#REF!</definedName>
    <definedName name="PPI">#REF!</definedName>
    <definedName name="PPI_cumulative" localSheetId="9">#REF!</definedName>
    <definedName name="PPI_cumulative" localSheetId="6">#REF!</definedName>
    <definedName name="PPI_cumulative">#REF!</definedName>
    <definedName name="Prepay_conveyer">[10]Калькулятор!$F$65</definedName>
    <definedName name="prepay_sup_conveyer">[10]Калькулятор!$F$73</definedName>
    <definedName name="price" localSheetId="9">[26]Чувствительность!$B$7</definedName>
    <definedName name="price">[12]Чувствительность!$B$7</definedName>
    <definedName name="PRINTO" localSheetId="6">'[10]1.1'!#REF!</definedName>
    <definedName name="PRINTO">'[10]1.1'!#REF!</definedName>
    <definedName name="PRJ_COUNT" localSheetId="9">#REF!</definedName>
    <definedName name="PRJ_COUNT" localSheetId="6">#REF!</definedName>
    <definedName name="PRJ_COUNT">#REF!</definedName>
    <definedName name="Prj_CurReport" localSheetId="9">[20]Параметры!$B$62</definedName>
    <definedName name="Prj_CurReport">[21]Параметры!$B$62</definedName>
    <definedName name="Prj_Inflation" localSheetId="9">[20]Параметры!$B$40</definedName>
    <definedName name="Prj_Inflation">[21]Параметры!$B$40</definedName>
    <definedName name="Prj_Invest" localSheetId="9">[20]Параметры!$D$18</definedName>
    <definedName name="Prj_Invest">[21]Параметры!$D$18</definedName>
    <definedName name="Prj_Language" localSheetId="9">[20]Параметры!$D$8</definedName>
    <definedName name="Prj_Language">[21]Параметры!$D$8</definedName>
    <definedName name="PRJ_Len" localSheetId="9">[11]Проект!$D$8</definedName>
    <definedName name="PRJ_Len">[8]Проект!$D$8</definedName>
    <definedName name="Prj_Name" localSheetId="9">[20]Параметры!$A$4</definedName>
    <definedName name="Prj_Name">[21]Параметры!$A$4</definedName>
    <definedName name="Prj_Period" localSheetId="9">[20]Параметры!$D$19</definedName>
    <definedName name="Prj_Period">[21]Параметры!$D$19</definedName>
    <definedName name="Prj_Protect" localSheetId="9">[20]Параметры!$D$9</definedName>
    <definedName name="Prj_Protect">[21]Параметры!$D$9</definedName>
    <definedName name="PRJ_Protected" localSheetId="9">[11]Проект!$D$18</definedName>
    <definedName name="PRJ_Protected">[8]Проект!$D$18</definedName>
    <definedName name="PRJ_StartDate" localSheetId="9">[39]Проект!$D$7</definedName>
    <definedName name="Prj_StartDate">[21]Параметры!$B$16</definedName>
    <definedName name="PRJ_StartMon" localSheetId="9">[11]Проект!$F$26</definedName>
    <definedName name="PRJ_StartMon">[8]Проект!$F$26</definedName>
    <definedName name="Prj_StartMonth" localSheetId="9">[20]Параметры!$B$23</definedName>
    <definedName name="Prj_StartMonth">[21]Параметры!$B$23</definedName>
    <definedName name="PRJ_StartYear" localSheetId="9">[11]Проект!$F$25</definedName>
    <definedName name="PRJ_StartYear">[8]Проект!$F$25</definedName>
    <definedName name="PRJ_Step" localSheetId="9">[11]Проект!$D$10</definedName>
    <definedName name="PRJ_Step">[8]Проект!$D$10</definedName>
    <definedName name="PRJ_Step_SName" localSheetId="9">[11]Проект!$E$9</definedName>
    <definedName name="PRJ_Step_SName">[8]Проект!$E$9</definedName>
    <definedName name="PRJ_StepType" localSheetId="9">[11]Проект!$D$9</definedName>
    <definedName name="PRJ_StepType">[8]Проект!$D$9</definedName>
    <definedName name="Prj_Style" localSheetId="9">[20]Параметры!$D$10</definedName>
    <definedName name="Prj_Style">[21]Параметры!$D$10</definedName>
    <definedName name="Prj_VAT" localSheetId="9">[20]Параметры!$B$72</definedName>
    <definedName name="Prj_VAT">[21]Параметры!$B$72</definedName>
    <definedName name="prod_tbl_2" localSheetId="6">[36]Предпосылки!#REF!</definedName>
    <definedName name="prod_tbl_2">[36]Предпосылки!#REF!</definedName>
    <definedName name="prod_tbl_3" localSheetId="6">[36]Предпосылки!#REF!</definedName>
    <definedName name="prod_tbl_3">[36]Предпосылки!#REF!</definedName>
    <definedName name="product_conveyer">[10]Калькулятор!$F$31</definedName>
    <definedName name="product_conveyer_full">[10]Калькулятор!$C$337</definedName>
    <definedName name="production_region_conveyer">[10]Калькулятор!$F$32</definedName>
    <definedName name="ProfitTax" localSheetId="9">[11]Проект!$B$810</definedName>
    <definedName name="profittax">[12]Налоги!$B$5</definedName>
    <definedName name="ProfitTax_Period" localSheetId="9">[11]Проект!$B$811</definedName>
    <definedName name="ProfitTax_Period">[8]Проект!$B$811</definedName>
    <definedName name="prop_tax_rate">'[10]Исходные данные'!$D$62</definedName>
    <definedName name="prop_tax_summary">'[10]Исходные данные'!$D$84</definedName>
    <definedName name="propertytax" localSheetId="9">[26]Налоги!$B$6</definedName>
    <definedName name="propertytax">[12]Налоги!$B$6</definedName>
    <definedName name="qs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qs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qs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qs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qs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qws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qws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qws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qws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qws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rating_conveyer">'[10]1.1'!$D$46</definedName>
    <definedName name="Rating_deal">'[10]1.1'!$C$123</definedName>
    <definedName name="rating_SBL">'[10]Исходные данные'!$D$66</definedName>
    <definedName name="Rating_table">'[10]Исходные данные'!$A$87:$C$114</definedName>
    <definedName name="Ready_AR">'[10]7.2'!$N$9</definedName>
    <definedName name="recalculate_model">[10]Калькулятор!$L$4</definedName>
    <definedName name="ReceivablesDays" localSheetId="9">#REF!</definedName>
    <definedName name="ReceivablesDays" localSheetId="6">#REF!</definedName>
    <definedName name="ReceivablesDays">#REF!</definedName>
    <definedName name="regress_coef">[10]Калькулятор!$F$86</definedName>
    <definedName name="resid_conveyer">[10]Калькулятор!$C$334</definedName>
    <definedName name="Revenue" localSheetId="9">[14]Фин_отчет!$H$11:$L$11</definedName>
    <definedName name="Revenue">[15]Фин_отчет!$H$11:$L$11</definedName>
    <definedName name="RGS_1">[10]Калькулятор!$T$293</definedName>
    <definedName name="Risks">'[10]5.3'!$E$29:$E$44</definedName>
    <definedName name="roles_p">'[10]1.1'!$F$358:$F$362</definedName>
    <definedName name="RR">[40]Титул!$J$66</definedName>
    <definedName name="RUB_Euro_ER" localSheetId="9">#REF!</definedName>
    <definedName name="RUB_Euro_ER" localSheetId="6">#REF!</definedName>
    <definedName name="RUB_Euro_ER">#REF!</definedName>
    <definedName name="RUB_measure">[10]Калькулятор!$B$298</definedName>
    <definedName name="RUB_USD_ER" localSheetId="9">#REF!</definedName>
    <definedName name="RUB_USD_ER" localSheetId="6">#REF!</definedName>
    <definedName name="RUB_USD_ER">#REF!</definedName>
    <definedName name="Sber_1">'[10]4.6'!$G$36</definedName>
    <definedName name="Sber_2">'[10]4.6'!$G$37</definedName>
    <definedName name="Sber_3">'[10]4.6'!$G$38</definedName>
    <definedName name="Sber_4">'[10]4.6'!$G$39</definedName>
    <definedName name="Sber_5">'[10]4.6'!$G$40</definedName>
    <definedName name="Sber_6">'[10]4.6'!$G$41</definedName>
    <definedName name="scen" localSheetId="9">[22]Поступления!#REF!</definedName>
    <definedName name="scen" localSheetId="6">[22]Поступления!#REF!</definedName>
    <definedName name="scen">[22]Поступления!#REF!</definedName>
    <definedName name="Sens_1" localSheetId="9">#REF!</definedName>
    <definedName name="Sens_1" localSheetId="6">#REF!</definedName>
    <definedName name="Sens_1">#REF!</definedName>
    <definedName name="Sens_10" localSheetId="9">#REF!</definedName>
    <definedName name="Sens_10" localSheetId="6">#REF!</definedName>
    <definedName name="Sens_10">#REF!</definedName>
    <definedName name="Sens_11" localSheetId="9">#REF!</definedName>
    <definedName name="Sens_11" localSheetId="6">#REF!</definedName>
    <definedName name="Sens_11">#REF!</definedName>
    <definedName name="Sens_12" localSheetId="9">#REF!</definedName>
    <definedName name="Sens_12" localSheetId="6">#REF!</definedName>
    <definedName name="Sens_12">#REF!</definedName>
    <definedName name="Sens_13" localSheetId="9">#REF!</definedName>
    <definedName name="Sens_13" localSheetId="6">#REF!</definedName>
    <definedName name="Sens_13">#REF!</definedName>
    <definedName name="Sens_14" localSheetId="9">#REF!</definedName>
    <definedName name="Sens_14" localSheetId="6">#REF!</definedName>
    <definedName name="Sens_14">#REF!</definedName>
    <definedName name="Sens_16" localSheetId="9">#REF!</definedName>
    <definedName name="Sens_16" localSheetId="6">#REF!</definedName>
    <definedName name="Sens_16">#REF!</definedName>
    <definedName name="Sens_18" localSheetId="9">#REF!</definedName>
    <definedName name="Sens_18" localSheetId="6">#REF!</definedName>
    <definedName name="Sens_18">#REF!</definedName>
    <definedName name="Sens_19" localSheetId="9">#REF!</definedName>
    <definedName name="Sens_19" localSheetId="6">#REF!</definedName>
    <definedName name="Sens_19">#REF!</definedName>
    <definedName name="Sens_2" localSheetId="9">#REF!</definedName>
    <definedName name="Sens_2" localSheetId="6">#REF!</definedName>
    <definedName name="Sens_2">#REF!</definedName>
    <definedName name="Sens_20" localSheetId="9">#REF!</definedName>
    <definedName name="Sens_20" localSheetId="6">#REF!</definedName>
    <definedName name="Sens_20">#REF!</definedName>
    <definedName name="Sens_21" localSheetId="9">#REF!</definedName>
    <definedName name="Sens_21" localSheetId="6">#REF!</definedName>
    <definedName name="Sens_21">#REF!</definedName>
    <definedName name="Sens_22" localSheetId="9">#REF!</definedName>
    <definedName name="Sens_22" localSheetId="6">#REF!</definedName>
    <definedName name="Sens_22">#REF!</definedName>
    <definedName name="Sens_3" localSheetId="9">#REF!</definedName>
    <definedName name="Sens_3" localSheetId="6">#REF!</definedName>
    <definedName name="Sens_3">#REF!</definedName>
    <definedName name="Sens_4" localSheetId="9">#REF!</definedName>
    <definedName name="Sens_4" localSheetId="6">#REF!</definedName>
    <definedName name="Sens_4">#REF!</definedName>
    <definedName name="Sens_5" localSheetId="9">#REF!</definedName>
    <definedName name="Sens_5" localSheetId="6">#REF!</definedName>
    <definedName name="Sens_5">#REF!</definedName>
    <definedName name="Sens_6" localSheetId="9">#REF!</definedName>
    <definedName name="Sens_6" localSheetId="6">#REF!</definedName>
    <definedName name="Sens_6">#REF!</definedName>
    <definedName name="Sens_7" localSheetId="9">#REF!</definedName>
    <definedName name="Sens_7" localSheetId="6">#REF!</definedName>
    <definedName name="Sens_7">#REF!</definedName>
    <definedName name="Sens_8" localSheetId="9">#REF!</definedName>
    <definedName name="Sens_8" localSheetId="6">#REF!</definedName>
    <definedName name="Sens_8">#REF!</definedName>
    <definedName name="Sens_9" localSheetId="9">#REF!</definedName>
    <definedName name="Sens_9" localSheetId="6">#REF!</definedName>
    <definedName name="Sens_9">#REF!</definedName>
    <definedName name="Sens_IRR1" localSheetId="9">[20]Результаты!$B$200</definedName>
    <definedName name="Sens_IRR1">[21]Результаты!$B$200</definedName>
    <definedName name="Sens_NPV1" localSheetId="9">[20]Результаты!$B$199</definedName>
    <definedName name="Sens_NPV1">[21]Результаты!$B$199</definedName>
    <definedName name="SENS_Parameter" localSheetId="9">[11]Анализ!$E$9</definedName>
    <definedName name="SENS_Parameter">[8]Анализ!$E$9</definedName>
    <definedName name="Sens_PBP1" localSheetId="9">[20]Результаты!$B$206</definedName>
    <definedName name="Sens_PBP1">[21]Результаты!$B$206</definedName>
    <definedName name="SENS_Project" localSheetId="6">'[41]Анализ чувствит.'!#REF!</definedName>
    <definedName name="SENS_Project">'[41]Анализ чувствит.'!#REF!</definedName>
    <definedName name="SENS_Res2" localSheetId="9">[39]Анализ!#REF!</definedName>
    <definedName name="SENS_Res2" localSheetId="6">[39]Анализ!#REF!</definedName>
    <definedName name="SENS_Res2">[39]Анализ!#REF!</definedName>
    <definedName name="Sens_Sales" localSheetId="9">[20]Проект!$G$204:$AD$211,[20]Проект!$G$392:$AD$403</definedName>
    <definedName name="Sens_Sales">[21]Проект!$G$204:$AD$211,[21]Проект!$G$392:$AD$403</definedName>
    <definedName name="Sens_Sales_volume" localSheetId="9">[20]Проект!$G$44,[20]Проект!$G$44:$AB$44,[20]Проект!$G$62:$AB$62,[20]Проект!$G$80:$AB$80,[20]Проект!$G$98:$AB$98</definedName>
    <definedName name="Sens_Sales_volume">[21]Проект!$G$44,[21]Проект!$G$44:$AB$44,[21]Проект!$G$62:$AB$62,[21]Проект!$G$80:$AB$80,[21]Проект!$G$98:$AB$98</definedName>
    <definedName name="SH_equity" localSheetId="9">[14]Фин_отчет!$H$64:$L$64</definedName>
    <definedName name="SH_equity">[15]Фин_отчет!$H$64:$L$64</definedName>
    <definedName name="short">[42]!short</definedName>
    <definedName name="Show_full_graph">'[10]Предварительная Оферта'!$L$54</definedName>
    <definedName name="ShowRealDates" localSheetId="9">[11]Проект!$D$20</definedName>
    <definedName name="ShowRealDates">[8]Проект!$D$20</definedName>
    <definedName name="sopd_list_1" localSheetId="6">OFFSET([0]!tech_sopd_list_1,-1,0)</definedName>
    <definedName name="sopd_list_1" localSheetId="4">OFFSET([0]!tech_sopd_list_1,-1,0)</definedName>
    <definedName name="sopd_list_1">OFFSET([0]!tech_sopd_list_1,-1,0)</definedName>
    <definedName name="Srok_conveyer">[10]Калькулятор!$F$82</definedName>
    <definedName name="st" localSheetId="9">#REF!</definedName>
    <definedName name="st" localSheetId="6">#REF!</definedName>
    <definedName name="st">#REF!</definedName>
    <definedName name="ST_liab" localSheetId="9">[14]Фин_отчет!$H$59:$L$59</definedName>
    <definedName name="ST_liab">[15]Фин_отчет!$H$59:$L$59</definedName>
    <definedName name="start_export_list">[10]Export_map!$B$43</definedName>
    <definedName name="subliz_inn">OFFSET([10]Калькулятор!$BM$112,0,1):OFFSET([10]Калькулятор!$BM$112,0,'[10]1.5'!$AE$3)</definedName>
    <definedName name="subliz_name">OFFSET([10]Калькулятор!$BM$111,0,1):OFFSET([10]Калькулятор!$BM$111,0,'[10]1.5'!$AE$3)</definedName>
    <definedName name="subliz_trigg">OFFSET([10]Калькулятор!$BM$110,0,1):OFFSET([10]Калькулятор!$BM$110,0,'[10]1.5'!$AE$3)</definedName>
    <definedName name="Subs_CID_list_table_15">[10]Калькулятор!$CE$294:$CG$809</definedName>
    <definedName name="subs_region_table">[10]Калькулятор!$CK$490:$CL$572</definedName>
    <definedName name="sum_of_pay_conveyer">'[10]Исходные данные'!$D$77</definedName>
    <definedName name="SUMM_LAST_COLUMN" localSheetId="9">#REF!</definedName>
    <definedName name="SUMM_LAST_COLUMN" localSheetId="6">#REF!</definedName>
    <definedName name="SUMM_LAST_COLUMN">#REF!</definedName>
    <definedName name="SUMM_PrjList" localSheetId="9">#REF!</definedName>
    <definedName name="SUMM_PrjList" localSheetId="6">#REF!</definedName>
    <definedName name="SUMM_PrjList">#REF!</definedName>
    <definedName name="sup_name">'[10]1.1'!$D$65:OFFSET('[10]1.1'!$D$66,-1,0)</definedName>
    <definedName name="sup_table">'[10]1.1'!$B$65:$S$66</definedName>
    <definedName name="sverdd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sverdd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sverdd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sverdd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sverdd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table" localSheetId="6">#REF!</definedName>
    <definedName name="table">#REF!</definedName>
    <definedName name="tech_sopd_list_1">'[10]1.1'!$B$369:OFFSET('[10]1.1'!$B$371,-1,0)</definedName>
    <definedName name="tech_sopd_list_2">'[10]1.1'!$B$372:OFFSET('[10]1.1'!$B$373,-1,0)</definedName>
    <definedName name="term_list_table" localSheetId="6">OFFSET([10]Калькулятор!$BM$62,0,1):OFFSET([10]Калькулятор!$BM$62,0,PL_Count_deal)</definedName>
    <definedName name="term_list_table" localSheetId="4">OFFSET([10]Калькулятор!$BM$62,0,1):OFFSET([10]Калькулятор!$BM$62,0,PL_Count_deal)</definedName>
    <definedName name="term_list_table">OFFSET([10]Калькулятор!$BM$62,0,1):OFFSET([10]Калькулятор!$BM$62,0,PL_Count_deal)</definedName>
    <definedName name="time" localSheetId="9">#REF!</definedName>
    <definedName name="time" localSheetId="6">#REF!</definedName>
    <definedName name="time">#REF!</definedName>
    <definedName name="time_factor" localSheetId="9">[14]Предположения!$H$40:$L$40</definedName>
    <definedName name="time_factor">[15]Предположения!$H$40:$L$40</definedName>
    <definedName name="title" localSheetId="9">'[43]Огл. Графиков'!$B$2:$B$31</definedName>
    <definedName name="title">[44]данные!$A$1</definedName>
    <definedName name="Total_assets" localSheetId="9">[14]Фин_отчет!$H$53:$L$53</definedName>
    <definedName name="Total_assets">[15]Фин_отчет!$H$53:$L$53</definedName>
    <definedName name="trw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trw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trw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trw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trw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Tufting_Equipment__soccer_turf" localSheetId="6">#REF!</definedName>
    <definedName name="Tufting_Equipment__soccer_turf">#REF!</definedName>
    <definedName name="TV">[40]Титул!$J$70</definedName>
    <definedName name="Type">[10]Калькулятор!$F$7</definedName>
    <definedName name="ure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ure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ure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ure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ure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UST_foreign" localSheetId="9">#REF!</definedName>
    <definedName name="UST_foreign" localSheetId="6">#REF!</definedName>
    <definedName name="UST_foreign">#REF!</definedName>
    <definedName name="variant" localSheetId="9">[26]Варианты!$A$4</definedName>
    <definedName name="variant">[12]Варианты!$A$4</definedName>
    <definedName name="VAT" localSheetId="9">[11]Проект!$B$754</definedName>
    <definedName name="vat">[12]Налоги!$B$4</definedName>
    <definedName name="VAT_const">'[10]Исходные данные'!$D$61</definedName>
    <definedName name="VAT_off">[10]Калькулятор!$E$359</definedName>
    <definedName name="VAT_OnAssets" localSheetId="9">[11]Проект!$B$757</definedName>
    <definedName name="VAT_OnAssets">[8]Проект!$B$757</definedName>
    <definedName name="VAT_Period" localSheetId="9">[11]Проект!$B$755</definedName>
    <definedName name="VAT_Period">[8]Проект!$B$755</definedName>
    <definedName name="VAT_Repay" localSheetId="9">[11]Проект!$B$756</definedName>
    <definedName name="VAT_Repay">[8]Проект!$B$756</definedName>
    <definedName name="VKL">'[10]2.5'!$F$180</definedName>
    <definedName name="volume" localSheetId="9">[26]Чувствительность!$B$8</definedName>
    <definedName name="volume">[12]Чувствительность!$B$8</definedName>
    <definedName name="volume_engine">[10]Калькулятор!$F$41</definedName>
    <definedName name="WACC_Sens" localSheetId="6">#REF!</definedName>
    <definedName name="WACC_Sens">#REF!</definedName>
    <definedName name="WACC_расчет" localSheetId="6">#REF!</definedName>
    <definedName name="WACC_расчет">#REF!</definedName>
    <definedName name="WC" localSheetId="9">'[14]Коэфф анализ'!$H$62:$L$62</definedName>
    <definedName name="WC">'[15]Коэфф анализ'!$H$62:$L$62</definedName>
    <definedName name="WeightedEconDeprRate" localSheetId="9">#REF!</definedName>
    <definedName name="WeightedEconDeprRate" localSheetId="6">#REF!</definedName>
    <definedName name="WeightedEconDeprRate">#REF!</definedName>
    <definedName name="wrn.SVERKA.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w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w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w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w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w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Yno">'[10]1.1'!$F$143:$F$144</definedName>
    <definedName name="ZayavkaDate">[10]Калькулятор!$F$13</definedName>
    <definedName name="а" localSheetId="9">#REF!</definedName>
    <definedName name="а" localSheetId="6">#REF!</definedName>
    <definedName name="а">#REF!</definedName>
    <definedName name="ааа" localSheetId="9">#REF!</definedName>
    <definedName name="ааа" localSheetId="6">#REF!</definedName>
    <definedName name="ааа">#REF!</definedName>
    <definedName name="август" localSheetId="9" hidden="1">{"'КУЛАКОВ Ю.В.'!$A$1:$AP$78"}</definedName>
    <definedName name="август" localSheetId="6" hidden="1">{"'КУЛАКОВ Ю.В.'!$A$1:$AP$78"}</definedName>
    <definedName name="август" localSheetId="4" hidden="1">{"'КУЛАКОВ Ю.В.'!$A$1:$AP$78"}</definedName>
    <definedName name="август" localSheetId="2" hidden="1">{"'КУЛАКОВ Ю.В.'!$A$1:$AP$78"}</definedName>
    <definedName name="август" hidden="1">{"'КУЛАКОВ Ю.В.'!$A$1:$AP$78"}</definedName>
    <definedName name="админ_расход" localSheetId="9">[14]Админ_Коммерч_расходы!$H$10:$BV$10</definedName>
    <definedName name="админ_расход">[15]Админ_Коммерч_расходы!$H$10:$BV$10</definedName>
    <definedName name="аморт_бизнес" localSheetId="9">[14]ОС!$A$33:$IV$33</definedName>
    <definedName name="аморт_бизнес">[15]ОС!$A$33:$IV$33</definedName>
    <definedName name="аморт_группа">[10]Калькулятор!$C$339</definedName>
    <definedName name="аморт_здание" localSheetId="9">[14]ОС!$O$107:$BV$107</definedName>
    <definedName name="аморт_здание">[15]ОС!$O$107:$BV$107</definedName>
    <definedName name="аморт_упр" localSheetId="9">[14]ОС!$A$184:$IV$184</definedName>
    <definedName name="аморт_упр">[15]ОС!$A$184:$IV$184</definedName>
    <definedName name="амортиз_кредита" localSheetId="9">[14]Кредиты!$H$12:$BV$12</definedName>
    <definedName name="амортиз_кредита">[15]Кредиты!$H$12:$BV$12</definedName>
    <definedName name="амортизация">'[10]1.1'!$E$99:$G$104</definedName>
    <definedName name="АнМ" localSheetId="9">'[45]Гр5(о)'!#REF!</definedName>
    <definedName name="АнМ" localSheetId="6">'[45]Гр5(о)'!#REF!</definedName>
    <definedName name="АнМ">'[45]Гр5(о)'!#REF!</definedName>
    <definedName name="баланс_ОС" localSheetId="9">[14]ОС!$H$15:$BV$15</definedName>
    <definedName name="баланс_ОС">[15]ОС!$H$15:$BV$15</definedName>
    <definedName name="Блок_отчетность" localSheetId="6">[40]Параметры!#REF!</definedName>
    <definedName name="Блок_отчетность">[40]Параметры!#REF!</definedName>
    <definedName name="вариант" localSheetId="9">[26]Варианты!$A$4</definedName>
    <definedName name="вариант">[12]Варианты!$A$4</definedName>
    <definedName name="вв" localSheetId="9">[46]ПРОГНОЗ_1!#REF!</definedName>
    <definedName name="вв" localSheetId="6">[46]ПРОГНОЗ_1!#REF!</definedName>
    <definedName name="вв">[46]ПРОГНОЗ_1!#REF!</definedName>
    <definedName name="выдача_кредит" localSheetId="9">[14]Кредиты!$H$11:$BV$11</definedName>
    <definedName name="выдача_кредит">[15]Кредиты!$H$11:$BV$11</definedName>
    <definedName name="Вып_н_2003" localSheetId="9">'[43]Текущие цены'!#REF!</definedName>
    <definedName name="Вып_н_2003" localSheetId="6">'[47]Текущие цены'!#REF!</definedName>
    <definedName name="Вып_н_2003">'[47]Текущие цены'!#REF!</definedName>
    <definedName name="вып_н_2004" localSheetId="9">'[43]Текущие цены'!#REF!</definedName>
    <definedName name="вып_н_2004" localSheetId="6">'[47]Текущие цены'!#REF!</definedName>
    <definedName name="вып_н_2004">'[47]Текущие цены'!#REF!</definedName>
    <definedName name="Вып_ОФ_с_пц" localSheetId="9">[43]рабочий!$Y$202:$AP$224</definedName>
    <definedName name="Вып_ОФ_с_пц">[47]рабочий!$Y$202:$AP$224</definedName>
    <definedName name="Вып_оф_с_цпг" localSheetId="9">'[43]Текущие цены'!#REF!</definedName>
    <definedName name="Вып_оф_с_цпг" localSheetId="6">'[47]Текущие цены'!#REF!</definedName>
    <definedName name="Вып_оф_с_цпг">'[47]Текущие цены'!#REF!</definedName>
    <definedName name="Вып_с_новых_ОФ" localSheetId="9">[43]рабочий!$Y$277:$AP$299</definedName>
    <definedName name="Вып_с_новых_ОФ">[47]рабочий!$Y$277:$AP$299</definedName>
    <definedName name="выручка" localSheetId="9">'[14]Основная Деят'!$O$110:$BV$110</definedName>
    <definedName name="выручка">'[15]Основная Деят'!$O$110:$BV$110</definedName>
    <definedName name="Выход">[48]Управление!$AF$20</definedName>
    <definedName name="График">"Диагр. 4"</definedName>
    <definedName name="д" localSheetId="6">[49]параметры!#REF!</definedName>
    <definedName name="д">[49]параметры!#REF!</definedName>
    <definedName name="Дата_конец">[40]Титул!$J$21</definedName>
    <definedName name="Дата_конец_Фин">[40]Титул!$J$19</definedName>
    <definedName name="Дата_КП" localSheetId="9">[14]Предположения!$B$12:$BV$12</definedName>
    <definedName name="Дата_КП">[15]Предположения!$B$12:$BV$12</definedName>
    <definedName name="Дата_начало">[40]Титул!$J$15</definedName>
    <definedName name="Дата_начало_Фин">[40]Титул!$J$17</definedName>
    <definedName name="Дата_НП" localSheetId="9">[14]Предположения!$B$11:$BV$11</definedName>
    <definedName name="Дата_НП">[15]Предположения!$B$11:$BV$11</definedName>
    <definedName name="дд" localSheetId="9">#REF!</definedName>
    <definedName name="дд" localSheetId="6">#REF!</definedName>
    <definedName name="дд">#REF!</definedName>
    <definedName name="Дельта1">[40]Чувствительность!$D$5</definedName>
    <definedName name="Дельта2">[40]Чувствительность!$D$15</definedName>
    <definedName name="ден_ед" localSheetId="9">[14]Предположения!$G$38</definedName>
    <definedName name="ден_ед">[15]Предположения!$G$38</definedName>
    <definedName name="Дефл_ц_пред_год" localSheetId="9">'[43]Текущие цены'!$AT$36:$BK$58</definedName>
    <definedName name="Дефл_ц_пред_год">'[47]Текущие цены'!$AT$36:$BK$58</definedName>
    <definedName name="Дефлятор_годовой" localSheetId="9">'[43]Текущие цены'!$Y$4:$AP$27</definedName>
    <definedName name="Дефлятор_годовой">'[47]Текущие цены'!$Y$4:$AP$27</definedName>
    <definedName name="Дефлятор_цепной" localSheetId="9">'[43]Текущие цены'!$Y$36:$AP$58</definedName>
    <definedName name="Дефлятор_цепной">'[47]Текущие цены'!$Y$36:$AP$58</definedName>
    <definedName name="ДЗ_дни" localSheetId="9">[14]Предположения!$G$308</definedName>
    <definedName name="ДЗ_дни">[15]Предположения!$G$308</definedName>
    <definedName name="дз_КП" localSheetId="9">'[14]Оборотный капитал'!$H$70:$BV$70</definedName>
    <definedName name="дз_КП">'[15]Оборотный капитал'!$H$70:$BV$70</definedName>
    <definedName name="ДлительностьИнвестФаза">[40]Титул!$I$26</definedName>
    <definedName name="ДлительностьЭксплФаза">[40]Титул!$I$31</definedName>
    <definedName name="ДС" localSheetId="9">#REF!</definedName>
    <definedName name="ДС" localSheetId="6">#REF!</definedName>
    <definedName name="ДС">#REF!</definedName>
    <definedName name="ДС_кредит" localSheetId="9">[14]Кредиты!$O$16:$BV$16</definedName>
    <definedName name="ДС_кредит">[15]Кредиты!$O$16:$BV$16</definedName>
    <definedName name="евро">[12]Assumtions!$C$17</definedName>
    <definedName name="ед" localSheetId="9">[14]Предположения!$G$39</definedName>
    <definedName name="ед">[15]Предположения!$G$39</definedName>
    <definedName name="Ед_изм">'[50]Предпосылки-ОП'!$C$10</definedName>
    <definedName name="ед_расчета">'[10]1.5'!$AF$5</definedName>
    <definedName name="Единица_измерения_денег">'[50]Предпосылки-ОП'!$C$9</definedName>
    <definedName name="ек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сн" localSheetId="9">[14]Предположения!$G$69</definedName>
    <definedName name="есн">[15]Предположения!$G$69</definedName>
    <definedName name="есн_сн" localSheetId="9">[14]Предположения!$G$70</definedName>
    <definedName name="есн_сн">[15]Предположения!$G$70</definedName>
    <definedName name="_xlnm.Print_Titles" localSheetId="9">Template!$1:$1</definedName>
    <definedName name="Заемщик">[40]Титул!$D$5</definedName>
    <definedName name="закупка_бизнес" localSheetId="9">[14]ОС!$A$24:$IV$24</definedName>
    <definedName name="закупка_бизнес">[15]ОС!$A$24:$IV$24</definedName>
    <definedName name="закупка_здание" localSheetId="9">[14]ОС!$O$99:$BV$99</definedName>
    <definedName name="закупка_здание">[15]ОС!$O$99:$BV$99</definedName>
    <definedName name="закупка_упр" localSheetId="9">[14]ОС!$A$174:$IV$174</definedName>
    <definedName name="закупка_упр">[15]ОС!$A$174:$IV$174</definedName>
    <definedName name="зз" localSheetId="9">#REF!</definedName>
    <definedName name="зз" localSheetId="6">#REF!</definedName>
    <definedName name="зз">#REF!</definedName>
    <definedName name="ЗП_обсл" localSheetId="9">'[14]Расходы_на_персонал '!$H$13:$BV$13</definedName>
    <definedName name="ЗП_обсл">'[15]Расходы_на_персонал '!$H$13:$BV$13</definedName>
    <definedName name="ЗП_прямая" localSheetId="9">'[14]Расходы_на_персонал '!$O$14:$BV$14</definedName>
    <definedName name="ЗП_прямая">'[15]Расходы_на_персонал '!$O$14:$BV$14</definedName>
    <definedName name="ЗП_упр" localSheetId="9">'[14]Расходы_на_персонал '!$H$12:$BV$12</definedName>
    <definedName name="ЗП_упр">'[15]Расходы_на_персонал '!$H$12:$BV$12</definedName>
    <definedName name="зщ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зщ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зщ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зщ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зщ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изм_ДЗ" localSheetId="9">'[14]Оборотный капитал'!$O$71:$BV$71</definedName>
    <definedName name="изм_ДЗ">'[15]Оборотный капитал'!$O$71:$BV$71</definedName>
    <definedName name="изм_запасы" localSheetId="9">'[14]Оборотный капитал'!$O$69:$BV$69</definedName>
    <definedName name="изм_запасы">'[15]Оборотный капитал'!$O$69:$BV$69</definedName>
    <definedName name="изм_кз" localSheetId="9">'[14]Оборотный капитал'!$O$73:$BV$73</definedName>
    <definedName name="изм_кз">'[15]Оборотный капитал'!$O$73:$BV$73</definedName>
    <definedName name="ИзмДС">[40]Титул!$J$13</definedName>
    <definedName name="ИзмИнтерваловИФ">[40]Титул!$A$24</definedName>
    <definedName name="ИзмИнтерваловЭФ">[40]Титул!$A$29</definedName>
    <definedName name="иии" localSheetId="9">#REF!</definedName>
    <definedName name="иии" localSheetId="6">#REF!</definedName>
    <definedName name="иии">#REF!</definedName>
    <definedName name="имущ" localSheetId="9">[14]Предположения!$G$74</definedName>
    <definedName name="имущ">[15]Предположения!$G$74</definedName>
    <definedName name="Инвестиции">[51]cons!$B$49:$B$56</definedName>
    <definedName name="ИНЗ" localSheetId="9">[14]Предположения!$H$47:$L$47</definedName>
    <definedName name="ИНЗ">[15]Предположения!$H$47:$L$47</definedName>
    <definedName name="итоговое_удор_conveyer">'[10]Исходные данные'!$D$80</definedName>
    <definedName name="ИЦП" localSheetId="9">[14]Предположения!$H$45:$L$45</definedName>
    <definedName name="ИЦП">[15]Предположения!$H$45:$L$45</definedName>
    <definedName name="категория" localSheetId="9">[14]Предположения!$D$20:$F$20</definedName>
    <definedName name="категория">[15]Предположения!$D$20:$F$20</definedName>
    <definedName name="Кв_в_году">'[50]Предпосылки-ОП'!$C$5</definedName>
    <definedName name="КЗ_дни" localSheetId="9">[14]Предположения!$G$309</definedName>
    <definedName name="КЗ_дни">[15]Предположения!$G$309</definedName>
    <definedName name="кз_кп" localSheetId="9">'[14]Оборотный капитал'!$H$72:$BV$72</definedName>
    <definedName name="кз_кп">'[15]Оборотный капитал'!$H$72:$BV$72</definedName>
    <definedName name="кк" localSheetId="9">#REF!</definedName>
    <definedName name="кк" localSheetId="6">#REF!</definedName>
    <definedName name="кк">#REF!</definedName>
    <definedName name="Клиент" localSheetId="9">[14]Предположения!$G$8</definedName>
    <definedName name="Клиент">[15]Предположения!$G$8</definedName>
    <definedName name="клиент1" localSheetId="9">[14]Предположения!$D$26</definedName>
    <definedName name="клиент1">[15]Предположения!$D$26</definedName>
    <definedName name="клиент2" localSheetId="9">[14]Предположения!$E$26</definedName>
    <definedName name="клиент2">[15]Предположения!$E$26</definedName>
    <definedName name="Коммерч_расход" localSheetId="9">[14]Админ_Коммерч_расходы!$H$12:$BV$12</definedName>
    <definedName name="Коммерч_расход">[15]Админ_Коммерч_расходы!$H$12:$BV$12</definedName>
    <definedName name="Конец_инвестиций">'[50]Предпосылки-ОП'!$H$6</definedName>
    <definedName name="Корректировка">[52]ПДДП!$F$3</definedName>
    <definedName name="КС_кредит" localSheetId="9">[14]Кредиты!$O$15:$BV$15</definedName>
    <definedName name="КС_кредит">[15]Кредиты!$O$15:$BV$15</definedName>
    <definedName name="курс_дол" localSheetId="9">[14]Предположения!$G$35</definedName>
    <definedName name="курс_дол">[15]Предположения!$G$35</definedName>
    <definedName name="л" localSheetId="6">#REF!</definedName>
    <definedName name="л">#REF!</definedName>
    <definedName name="левередж" localSheetId="9">[14]Предположения!$H$192:$L$192</definedName>
    <definedName name="левередж">[15]Предположения!$H$192:$L$192</definedName>
    <definedName name="ллл" localSheetId="9">#REF!</definedName>
    <definedName name="ллл" localSheetId="6">#REF!</definedName>
    <definedName name="ллл">#REF!</definedName>
    <definedName name="М1" localSheetId="9">[53]ПРОГНОЗ_1!#REF!</definedName>
    <definedName name="М1" localSheetId="6">[53]ПРОГНОЗ_1!#REF!</definedName>
    <definedName name="М1">[53]ПРОГНОЗ_1!#REF!</definedName>
    <definedName name="мес_12">'[10]2.4'!$C$37:$C$48</definedName>
    <definedName name="Мес_в_кв">'[50]Предпосылки-ОП'!$C$6</definedName>
    <definedName name="Месяцев_в_квартале">[54]Предпосылки!$C$19</definedName>
    <definedName name="модель" localSheetId="9">[14]Предположения!$G$9</definedName>
    <definedName name="модель">[15]Предположения!$G$9</definedName>
    <definedName name="Модель2" localSheetId="9">#REF!</definedName>
    <definedName name="Модель2" localSheetId="6">#REF!</definedName>
    <definedName name="Модель2">#REF!</definedName>
    <definedName name="Мониторинг1" localSheetId="9">'[55]Гр5(о)'!#REF!</definedName>
    <definedName name="Мониторинг1" localSheetId="6">'[56]Гр5(о)'!#REF!</definedName>
    <definedName name="Мониторинг1">'[56]Гр5(о)'!#REF!</definedName>
    <definedName name="наим_вал">'[10]2.5'!$I$180:$I$182</definedName>
    <definedName name="НаимЛП">'[10]1.1'!$D$28</definedName>
    <definedName name="нал_имущ_ДП" localSheetId="9">'[14]Оборотный капитал'!$H$38:$BV$38</definedName>
    <definedName name="нал_имущ_ДП">'[15]Оборотный капитал'!$H$38:$BV$38</definedName>
    <definedName name="Нал_имущ_КП" localSheetId="9">'[14]Оборотный капитал'!$H$39:$BV$39</definedName>
    <definedName name="Нал_имущ_КП">'[15]Оборотный капитал'!$H$39:$BV$39</definedName>
    <definedName name="нал_имущ_Начисл" localSheetId="9">'[14]Оборотный капитал'!$H$37:$BV$37</definedName>
    <definedName name="нал_имущ_Начисл">'[15]Оборотный капитал'!$H$37:$BV$37</definedName>
    <definedName name="Нал_приб_ДП" localSheetId="9">'[14]Оборотный капитал'!$H$44:$BV$44</definedName>
    <definedName name="Нал_приб_ДП">'[15]Оборотный капитал'!$H$44:$BV$44</definedName>
    <definedName name="Нал_приб_КП" localSheetId="9">'[14]Оборотный капитал'!$H$45:$BV$45</definedName>
    <definedName name="Нал_приб_КП">'[15]Оборотный капитал'!$H$45:$BV$45</definedName>
    <definedName name="налог" localSheetId="9" hidden="1">{"'КУЛАКОВ Ю.В.'!$A$1:$AP$78"}</definedName>
    <definedName name="налог" localSheetId="6" hidden="1">{"'КУЛАКОВ Ю.В.'!$A$1:$AP$78"}</definedName>
    <definedName name="налог" localSheetId="4" hidden="1">{"'КУЛАКОВ Ю.В.'!$A$1:$AP$78"}</definedName>
    <definedName name="налог" localSheetId="2" hidden="1">{"'КУЛАКОВ Ю.В.'!$A$1:$AP$78"}</definedName>
    <definedName name="налог" hidden="1">{"'КУЛАКОВ Ю.В.'!$A$1:$AP$78"}</definedName>
    <definedName name="налог_прибыль" localSheetId="9">[14]Предположения!$G$75</definedName>
    <definedName name="налог_прибыль">[15]Предположения!$G$75</definedName>
    <definedName name="нач_тек_деят">'[50]Предпосылки-ОП'!$I$4</definedName>
    <definedName name="Начало_инвестиций">'[50]Предпосылки-ОП'!$H$4</definedName>
    <definedName name="ндс" localSheetId="9">[14]Предположения!$G$76</definedName>
    <definedName name="ндс">[15]Предположения!$G$76</definedName>
    <definedName name="НДС_ДП" localSheetId="9">'[14]Оборотный капитал'!$H$32:$BV$32</definedName>
    <definedName name="НДС_ДП">'[15]Оборотный капитал'!$H$32:$BV$32</definedName>
    <definedName name="НДС_КП" localSheetId="9">'[14]Оборотный капитал'!$H$33:$BV$33</definedName>
    <definedName name="НДС_КП">'[15]Оборотный капитал'!$H$33:$BV$33</definedName>
    <definedName name="нн" localSheetId="9">#REF!</definedName>
    <definedName name="нн" localSheetId="6">#REF!</definedName>
    <definedName name="нн">#REF!</definedName>
    <definedName name="нов_прод_лимит">OFFSET('[30]2'!$F$291,0,0,'[30]2'!$H$297,1)</definedName>
    <definedName name="новые_ОФ_2003" localSheetId="9">[43]рабочий!$F$305:$W$327</definedName>
    <definedName name="новые_ОФ_2003">[47]рабочий!$F$305:$W$327</definedName>
    <definedName name="новые_ОФ_2004" localSheetId="9">[43]рабочий!$F$335:$W$357</definedName>
    <definedName name="новые_ОФ_2004">[47]рабочий!$F$335:$W$357</definedName>
    <definedName name="новые_ОФ_а_всего" localSheetId="9">[43]рабочий!$F$767:$V$789</definedName>
    <definedName name="новые_ОФ_а_всего">[47]рабочий!$F$767:$V$789</definedName>
    <definedName name="новые_ОФ_всего" localSheetId="9">[43]рабочий!$F$1331:$V$1353</definedName>
    <definedName name="новые_ОФ_всего">[47]рабочий!$F$1331:$V$1353</definedName>
    <definedName name="новые_ОФ_п_всего" localSheetId="9">[43]рабочий!$F$1293:$V$1315</definedName>
    <definedName name="новые_ОФ_п_всего">[47]рабочий!$F$1293:$V$1315</definedName>
    <definedName name="ном1" localSheetId="9">[14]Предположения!$D$28</definedName>
    <definedName name="ном1">[15]Предположения!$D$28</definedName>
    <definedName name="ном2" localSheetId="9">[14]Предположения!$E$28</definedName>
    <definedName name="ном2">[15]Предположения!$E$28</definedName>
    <definedName name="ном3" localSheetId="9">[14]Предположения!$F$28</definedName>
    <definedName name="ном3">[15]Предположения!$F$28</definedName>
    <definedName name="норма_1" localSheetId="9">[14]Предположения!$H$71</definedName>
    <definedName name="норма_1">[15]Предположения!$H$71</definedName>
    <definedName name="норма_2" localSheetId="9">[14]Предположения!$I$71</definedName>
    <definedName name="норма_2">[15]Предположения!$I$71</definedName>
    <definedName name="норма_3" localSheetId="9">[14]Предположения!$J$71</definedName>
    <definedName name="норма_3">[15]Предположения!$J$71</definedName>
    <definedName name="норма_4" localSheetId="9">[14]Предположения!$K$71</definedName>
    <definedName name="норма_4">[15]Предположения!$K$71</definedName>
    <definedName name="норма_5" localSheetId="9">[14]Предположения!$L$71</definedName>
    <definedName name="норма_5">[15]Предположения!$L$71</definedName>
    <definedName name="_xlnm.Print_Area" localSheetId="9">Template!$A$1:$L$137</definedName>
    <definedName name="Одинпример" localSheetId="6">#REF!</definedName>
    <definedName name="Одинпример">#REF!</definedName>
    <definedName name="окраска_05" localSheetId="9">[43]окраска!$C$7:$Z$30</definedName>
    <definedName name="окраска_05">[47]окраска!$C$7:$Z$30</definedName>
    <definedName name="окраска_06" localSheetId="9">[43]окраска!$C$35:$Z$58</definedName>
    <definedName name="окраска_06">[47]окраска!$C$35:$Z$58</definedName>
    <definedName name="окраска_07" localSheetId="9">[43]окраска!$C$63:$Z$86</definedName>
    <definedName name="окраска_07">[47]окраска!$C$63:$Z$86</definedName>
    <definedName name="окраска_08" localSheetId="9">[43]окраска!$C$91:$Z$114</definedName>
    <definedName name="окраска_08">[47]окраска!$C$91:$Z$114</definedName>
    <definedName name="окраска_09" localSheetId="9">[43]окраска!$C$119:$Z$142</definedName>
    <definedName name="окраска_09">[47]окраска!$C$119:$Z$142</definedName>
    <definedName name="окраска_10" localSheetId="9">[43]окраска!$C$147:$Z$170</definedName>
    <definedName name="окраска_10">[47]окраска!$C$147:$Z$170</definedName>
    <definedName name="окраска_11" localSheetId="9">[43]окраска!$C$175:$Z$198</definedName>
    <definedName name="окраска_11">[47]окраска!$C$175:$Z$198</definedName>
    <definedName name="окраска_12" localSheetId="9">[43]окраска!$C$203:$Z$226</definedName>
    <definedName name="окраска_12">[47]окраска!$C$203:$Z$226</definedName>
    <definedName name="окраска_13" localSheetId="9">[43]окраска!$C$231:$Z$254</definedName>
    <definedName name="окраска_13">[47]окраска!$C$231:$Z$254</definedName>
    <definedName name="окраска_14" localSheetId="9">[43]окраска!$C$259:$Z$282</definedName>
    <definedName name="окраска_14">[47]окраска!$C$259:$Z$282</definedName>
    <definedName name="окраска_15" localSheetId="9">[43]окраска!$C$287:$Z$310</definedName>
    <definedName name="окраска_15">[47]окраска!$C$287:$Z$310</definedName>
    <definedName name="ооо" localSheetId="9">#REF!</definedName>
    <definedName name="ооо" localSheetId="6">#REF!</definedName>
    <definedName name="ооо">#REF!</definedName>
    <definedName name="ор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тказ">'[10]7.6'!$B$567</definedName>
    <definedName name="Отрасли">[40]Параметры!$A$5:$A$16</definedName>
    <definedName name="ОФ_а_с_пц" localSheetId="9">[43]рабочий!$CI$121:$CY$143</definedName>
    <definedName name="ОФ_а_с_пц">[47]рабочий!$CI$121:$CY$143</definedName>
    <definedName name="оф_н_а_2003_пц" localSheetId="9">'[43]Текущие цены'!#REF!</definedName>
    <definedName name="оф_н_а_2003_пц" localSheetId="6">'[47]Текущие цены'!#REF!</definedName>
    <definedName name="оф_н_а_2003_пц">'[47]Текущие цены'!#REF!</definedName>
    <definedName name="оф_н_а_2004" localSheetId="9">'[43]Текущие цены'!#REF!</definedName>
    <definedName name="оф_н_а_2004" localSheetId="6">'[47]Текущие цены'!#REF!</definedName>
    <definedName name="оф_н_а_2004">'[47]Текущие цены'!#REF!</definedName>
    <definedName name="период" localSheetId="9">[14]Предположения!$G$18</definedName>
    <definedName name="период">[15]Предположения!$G$18</definedName>
    <definedName name="ПОКАЗАТЕЛИ_ДОЛГОСР.ПРОГНОЗА" localSheetId="9">'[57]2002(v2)'!#REF!</definedName>
    <definedName name="ПОКАЗАТЕЛИ_ДОЛГОСР.ПРОГНОЗА" localSheetId="6">'[58]2002(v2)'!#REF!</definedName>
    <definedName name="ПОКАЗАТЕЛИ_ДОЛГОСР.ПРОГНОЗА">'[58]2002(v2)'!#REF!</definedName>
    <definedName name="ПОТР._РЫНОКДП" localSheetId="9">'[2]1999'!#REF!</definedName>
    <definedName name="ПОТР._РЫНОКДП" localSheetId="6">'[3]1999'!#REF!</definedName>
    <definedName name="ПОТР._РЫНОКДП">'[3]1999'!#REF!</definedName>
    <definedName name="Потреб_вып_всего" localSheetId="9">'[43]Текущие цены'!#REF!</definedName>
    <definedName name="Потреб_вып_всего" localSheetId="6">'[47]Текущие цены'!#REF!</definedName>
    <definedName name="Потреб_вып_всего">'[47]Текущие цены'!#REF!</definedName>
    <definedName name="Потреб_вып_оф_н_цпг" localSheetId="9">'[43]Текущие цены'!#REF!</definedName>
    <definedName name="Потреб_вып_оф_н_цпг" localSheetId="6">'[47]Текущие цены'!#REF!</definedName>
    <definedName name="Потреб_вып_оф_н_цпг">'[47]Текущие цены'!#REF!</definedName>
    <definedName name="пп" localSheetId="9">#REF!</definedName>
    <definedName name="пп" localSheetId="6">#REF!</definedName>
    <definedName name="пп">#REF!</definedName>
    <definedName name="ппп" localSheetId="9">#REF!</definedName>
    <definedName name="ппп" localSheetId="6">#REF!</definedName>
    <definedName name="ппп">#REF!</definedName>
    <definedName name="пппп" localSheetId="9">'[59]2002(v1)'!#REF!</definedName>
    <definedName name="пппп" localSheetId="6">'[60]2002(v1)'!#REF!</definedName>
    <definedName name="пппп">'[60]2002(v1)'!#REF!</definedName>
    <definedName name="правовая_форма" localSheetId="6">[40]Параметры!#REF!</definedName>
    <definedName name="правовая_форма">[40]Параметры!#REF!</definedName>
    <definedName name="приб">[61]Управление!$AE$20</definedName>
    <definedName name="прибвб2">[61]Управление!$AF$20</definedName>
    <definedName name="признак">'[62]общ затраты'!$J$4:$J$10</definedName>
    <definedName name="Прогноз_Вып_пц" localSheetId="9">[43]рабочий!$Y$240:$AP$262</definedName>
    <definedName name="Прогноз_Вып_пц">[47]рабочий!$Y$240:$AP$262</definedName>
    <definedName name="Прогноз_вып_цпг" localSheetId="9">'[43]Текущие цены'!#REF!</definedName>
    <definedName name="Прогноз_вып_цпг" localSheetId="6">'[47]Текущие цены'!#REF!</definedName>
    <definedName name="Прогноз_вып_цпг">'[47]Текущие цены'!#REF!</definedName>
    <definedName name="Прогноз97" localSheetId="9">[63]ПРОГНОЗ_1!#REF!</definedName>
    <definedName name="Прогноз97" localSheetId="6">[64]ПРОГНОЗ_1!#REF!</definedName>
    <definedName name="Прогноз97">[64]ПРОГНОЗ_1!#REF!</definedName>
    <definedName name="Программа" localSheetId="6">'[65]Продажи&gt;'!#REF!</definedName>
    <definedName name="Программа">'[65]Продажи&gt;'!#REF!</definedName>
    <definedName name="продукт1" localSheetId="9">[14]Предположения!$D$25</definedName>
    <definedName name="продукт1">[15]Предположения!$D$25</definedName>
    <definedName name="процент_расход" localSheetId="9">[14]Кредиты!$H$18:$BV$18</definedName>
    <definedName name="процент_расход">[15]Кредиты!$H$18:$BV$18</definedName>
    <definedName name="прочие_производ" localSheetId="9">'[14]Основная Деят'!$O$178:$BV$178</definedName>
    <definedName name="прочие_производ">'[15]Основная Деят'!$O$178:$BV$178</definedName>
    <definedName name="прочий_доход" localSheetId="9">'[14]Прочие дох_расх'!$H$10:$BV$10</definedName>
    <definedName name="прочий_доход">'[15]Прочие дох_расх'!$H$10:$BV$10</definedName>
    <definedName name="прочий_расход" localSheetId="9">'[14]Прочие дох_расх'!$H$21:$BV$21</definedName>
    <definedName name="прочий_расход">'[15]Прочие дох_расх'!$H$21:$BV$21</definedName>
    <definedName name="раб_дни" localSheetId="9">[14]Предположения!$G$36</definedName>
    <definedName name="раб_дни">[15]Предположения!$G$36</definedName>
    <definedName name="рейтинг">'[10]2.1'!$B$62:$B$88</definedName>
    <definedName name="рп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садлподчлпрдрл">'[66]ОС и НМА'!$AI$32:$BV$32</definedName>
    <definedName name="сдвиг" localSheetId="9">[14]Предположения!$J$186</definedName>
    <definedName name="сдвиг">[15]Предположения!$J$186</definedName>
    <definedName name="сдвиг2" localSheetId="9">[14]Предположения!$J$195</definedName>
    <definedName name="сдвиг2">[15]Предположения!$J$195</definedName>
    <definedName name="Согласие">'[10]7.6'!$B$566:$B$567</definedName>
    <definedName name="список_продуктов">'[10]2.5'!$C$203:$C$255</definedName>
    <definedName name="средн_удор_conveyer">'[10]Исходные данные'!$D$79</definedName>
    <definedName name="срок_аморт_бизнес" localSheetId="9">[14]Предположения!$E$151</definedName>
    <definedName name="срок_аморт_бизнес">[15]Предположения!$E$151</definedName>
    <definedName name="срок_аморт_упр" localSheetId="9">[14]Предположения!$E$164</definedName>
    <definedName name="срок_аморт_упр">[15]Предположения!$E$164</definedName>
    <definedName name="срок_кредит" localSheetId="9">[14]Предположения!$H$186</definedName>
    <definedName name="срок_кредит">[15]Предположения!$H$186</definedName>
    <definedName name="ставка_дисконтирования" localSheetId="6">[49]параметры!#REF!</definedName>
    <definedName name="ставка_дисконтирования">[49]параметры!#REF!</definedName>
    <definedName name="ставка_кредит" localSheetId="9">[14]Предположения!$I$186</definedName>
    <definedName name="ставка_кредит">[15]Предположения!$I$186</definedName>
    <definedName name="ставка_кредита" localSheetId="6">[49]параметры!#REF!</definedName>
    <definedName name="ставка_кредита">[49]параметры!#REF!</definedName>
    <definedName name="ставка_НДС">'[49](ТЕК)_Исходные данные'!$C$23</definedName>
    <definedName name="ставка_ни">[49]параметры!$C$32</definedName>
    <definedName name="ставка_нп_рб">[49]параметры!$C$31</definedName>
    <definedName name="ставка_нп_фб">[49]параметры!$C$30</definedName>
    <definedName name="ставка_пз_нс">[49]параметры!$C$35</definedName>
    <definedName name="ставка_ПФ">'[49](ТЕК)_Исходные данные'!$C$22</definedName>
    <definedName name="ставка_ФОМС">'[49](ТЕК)_Исходные данные'!$C$20</definedName>
    <definedName name="ставка_ФСС">'[49](ТЕК)_Исходные данные'!$C$21</definedName>
    <definedName name="старт" localSheetId="9">[14]Предположения!$G$33</definedName>
    <definedName name="старт">[15]Предположения!$G$33</definedName>
    <definedName name="суда">[42]!суда</definedName>
    <definedName name="Счет_год" localSheetId="9">[14]Предположения!$B$16:$BV$16</definedName>
    <definedName name="Счет_год">[15]Предположения!$B$16:$BV$16</definedName>
    <definedName name="Счет_мес" localSheetId="9">[14]Предположения!$B$14:$BV$14</definedName>
    <definedName name="Счет_мес">[15]Предположения!$B$14:$BV$14</definedName>
    <definedName name="сырье" localSheetId="9">'[14]Основная Деят'!$O$165:$BV$165</definedName>
    <definedName name="сырье">'[15]Основная Деят'!$O$165:$BV$165</definedName>
    <definedName name="ТЗ_дни" localSheetId="9">[14]Предположения!$G$310</definedName>
    <definedName name="ТЗ_дни">[15]Предположения!$G$310</definedName>
    <definedName name="тз_КП" localSheetId="9">'[14]Оборотный капитал'!$H$68:$BV$68</definedName>
    <definedName name="тз_КП">'[15]Оборотный капитал'!$H$68:$BV$68</definedName>
    <definedName name="тн" localSheetId="9">[67]доходы!#REF!</definedName>
    <definedName name="тн" localSheetId="6">[67]доходы!#REF!</definedName>
    <definedName name="тн">[67]доходы!#REF!</definedName>
    <definedName name="тн2" localSheetId="9">[67]доходы!#REF!</definedName>
    <definedName name="тн2" localSheetId="6">[67]доходы!#REF!</definedName>
    <definedName name="тн2">[67]доходы!#REF!</definedName>
    <definedName name="торг.нац." localSheetId="9">[67]доходы!#REF!</definedName>
    <definedName name="торг.нац." localSheetId="6">[67]доходы!#REF!</definedName>
    <definedName name="торг.нац.">[67]доходы!#REF!</definedName>
    <definedName name="Трансп_нал_КП" localSheetId="9">'[14]Оборотный капитал'!$H$51:$BV$51</definedName>
    <definedName name="Трансп_нал_КП">'[15]Оборотный капитал'!$H$51:$BV$51</definedName>
    <definedName name="ттт" localSheetId="9">#REF!</definedName>
    <definedName name="ттт" localSheetId="6">#REF!</definedName>
    <definedName name="ттт">#REF!</definedName>
    <definedName name="устав_капитал" localSheetId="9">[14]Предположения!$G$172</definedName>
    <definedName name="устав_капитал">[15]Предположения!$G$172</definedName>
    <definedName name="ФИО_КА">'[10]2.1'!$E$20</definedName>
    <definedName name="ФИО_КМ">'[10]1.1'!$D$12</definedName>
    <definedName name="фо_а_н_пц" localSheetId="9">[43]рабочий!$AR$240:$BI$263</definedName>
    <definedName name="фо_а_н_пц">[47]рабочий!$AR$240:$BI$263</definedName>
    <definedName name="фо_а_с_пц" localSheetId="9">[43]рабочий!$AS$202:$BI$224</definedName>
    <definedName name="фо_а_с_пц">[47]рабочий!$AS$202:$BI$224</definedName>
    <definedName name="фо_н_03" localSheetId="9">[43]рабочий!$X$305:$X$327</definedName>
    <definedName name="фо_н_03">[47]рабочий!$X$305:$X$327</definedName>
    <definedName name="фо_н_04" localSheetId="9">[43]рабочий!$X$335:$X$357</definedName>
    <definedName name="фо_н_04">[47]рабочий!$X$335:$X$357</definedName>
    <definedName name="фф" localSheetId="9">'[68]Гр5(о)'!#REF!</definedName>
    <definedName name="фф" localSheetId="6">'[68]Гр5(о)'!#REF!</definedName>
    <definedName name="фф">'[68]Гр5(о)'!#REF!</definedName>
    <definedName name="ффф" localSheetId="9">#REF!</definedName>
    <definedName name="ффф" localSheetId="6">#REF!</definedName>
    <definedName name="ффф">#REF!</definedName>
    <definedName name="хх" localSheetId="9">#REF!</definedName>
    <definedName name="хх" localSheetId="6">#REF!</definedName>
    <definedName name="хх">#REF!</definedName>
    <definedName name="Цели">[40]Параметры!$A$19:$A$22</definedName>
    <definedName name="цена_кап" localSheetId="9">[14]Предположения!$G$63</definedName>
    <definedName name="цена_кап">[15]Предположения!$G$63</definedName>
    <definedName name="цц" localSheetId="9">#REF!</definedName>
    <definedName name="цц" localSheetId="6">#REF!</definedName>
    <definedName name="цц">#REF!</definedName>
    <definedName name="шш" localSheetId="9">#REF!</definedName>
    <definedName name="шш" localSheetId="6">#REF!</definedName>
    <definedName name="шш">#REF!</definedName>
    <definedName name="щш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щш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щш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щш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щш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щшг" localSheetId="9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щшг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щшг" localSheetId="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щшг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щшг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щщ" localSheetId="9">#REF!</definedName>
    <definedName name="щщ" localSheetId="6">#REF!</definedName>
    <definedName name="щщ">#REF!</definedName>
    <definedName name="ыиэщтлэзфвпя">'[66]ОС и НМА'!$AI$39:$BV$39</definedName>
    <definedName name="ыяпр">[42]!ыяпр</definedName>
    <definedName name="ььь" localSheetId="9">#REF!</definedName>
    <definedName name="ььь" localSheetId="6">#REF!</definedName>
    <definedName name="ььь">#REF!</definedName>
    <definedName name="э" localSheetId="9">#REF!</definedName>
    <definedName name="э" localSheetId="6">#REF!</definedName>
    <definedName name="э">#REF!</definedName>
    <definedName name="эл_эн" localSheetId="9">[14]Предположения!#REF!</definedName>
    <definedName name="эл_эн" localSheetId="6">[15]Предположения!#REF!</definedName>
    <definedName name="эл_эн">[15]Предположения!#REF!</definedName>
    <definedName name="юююю" localSheetId="9">#REF!</definedName>
    <definedName name="юююю" localSheetId="6">#REF!</definedName>
    <definedName name="юююю">#REF!</definedName>
    <definedName name="яывахзмл\л">'[66]ОС и НМА'!$AI$46:$BV$46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37" l="1"/>
  <c r="A19" i="37" s="1"/>
  <c r="I16" i="37"/>
  <c r="H16" i="37"/>
  <c r="A13" i="37"/>
  <c r="A12" i="37"/>
  <c r="I10" i="37"/>
  <c r="H10" i="37"/>
  <c r="A8" i="37"/>
  <c r="A9" i="37" s="1"/>
  <c r="I6" i="37"/>
  <c r="H6" i="37"/>
  <c r="J1" i="37"/>
  <c r="L1" i="37" s="1"/>
  <c r="N1" i="37" l="1"/>
  <c r="M1" i="37"/>
  <c r="C8" i="34" l="1"/>
  <c r="D8" i="34"/>
  <c r="E8" i="34"/>
  <c r="F8" i="34"/>
  <c r="J1" i="24" l="1"/>
  <c r="L1" i="24" s="1"/>
  <c r="M1" i="24" l="1"/>
  <c r="N1" i="24" l="1"/>
  <c r="B4" i="31" l="1"/>
  <c r="B24" i="31" s="1"/>
  <c r="C4" i="31"/>
  <c r="D4" i="31"/>
  <c r="E4" i="31"/>
  <c r="B14" i="31"/>
  <c r="C14" i="31"/>
  <c r="D14" i="31"/>
  <c r="E14" i="31"/>
  <c r="E24" i="31" s="1"/>
  <c r="D24" i="31" l="1"/>
  <c r="C24" i="31"/>
  <c r="J8" i="27"/>
  <c r="I8" i="27"/>
  <c r="J4" i="27"/>
  <c r="I4" i="27"/>
  <c r="I29" i="24"/>
  <c r="H29" i="24"/>
  <c r="I26" i="24"/>
  <c r="H26" i="24"/>
  <c r="I23" i="24"/>
  <c r="H23" i="24"/>
  <c r="I22" i="24"/>
  <c r="H22" i="24"/>
  <c r="I18" i="24"/>
  <c r="H18" i="24"/>
  <c r="I11" i="24"/>
  <c r="H11" i="24"/>
  <c r="I7" i="24"/>
  <c r="H7" i="24"/>
  <c r="H6" i="24" s="1"/>
  <c r="I6" i="24"/>
  <c r="I5" i="24" s="1"/>
  <c r="I34" i="23"/>
  <c r="H34" i="23"/>
  <c r="I31" i="23"/>
  <c r="H31" i="23"/>
  <c r="I28" i="23"/>
  <c r="H28" i="23"/>
  <c r="I23" i="23"/>
  <c r="H23" i="23"/>
  <c r="I18" i="23"/>
  <c r="H18" i="23"/>
  <c r="I7" i="23"/>
  <c r="H7" i="23"/>
  <c r="H6" i="23"/>
  <c r="I27" i="23" l="1"/>
  <c r="H27" i="23"/>
  <c r="I6" i="23"/>
  <c r="I5" i="23" s="1"/>
  <c r="H5" i="24"/>
  <c r="H5" i="23"/>
  <c r="D6" i="16" l="1"/>
  <c r="D3" i="16" l="1"/>
  <c r="D4" i="16"/>
  <c r="D5" i="16"/>
  <c r="L137" i="10" l="1"/>
  <c r="K137" i="10"/>
  <c r="J137" i="10"/>
  <c r="I137" i="10"/>
  <c r="H137" i="10"/>
  <c r="G137" i="10"/>
  <c r="F137" i="10"/>
  <c r="E137" i="10"/>
  <c r="D137" i="10"/>
  <c r="C137" i="10"/>
  <c r="B137" i="10"/>
  <c r="L136" i="10"/>
  <c r="K136" i="10"/>
  <c r="J136" i="10"/>
  <c r="I136" i="10"/>
  <c r="H136" i="10"/>
  <c r="G136" i="10"/>
  <c r="F136" i="10"/>
  <c r="E136" i="10"/>
  <c r="D136" i="10"/>
  <c r="C136" i="10"/>
  <c r="B136" i="10"/>
  <c r="L135" i="10"/>
  <c r="K135" i="10"/>
  <c r="J135" i="10"/>
  <c r="I135" i="10"/>
  <c r="H135" i="10"/>
  <c r="G135" i="10"/>
  <c r="F135" i="10"/>
  <c r="E135" i="10"/>
  <c r="D135" i="10"/>
  <c r="C135" i="10"/>
  <c r="B135" i="10"/>
  <c r="L128" i="10"/>
  <c r="K128" i="10"/>
  <c r="J128" i="10"/>
  <c r="I128" i="10"/>
  <c r="H128" i="10"/>
  <c r="G128" i="10"/>
  <c r="F128" i="10"/>
  <c r="E128" i="10"/>
  <c r="D128" i="10"/>
  <c r="C128" i="10"/>
  <c r="B128" i="10"/>
  <c r="L123" i="10"/>
  <c r="K123" i="10"/>
  <c r="J123" i="10"/>
  <c r="I123" i="10"/>
  <c r="H123" i="10"/>
  <c r="G123" i="10"/>
  <c r="F123" i="10"/>
  <c r="E123" i="10"/>
  <c r="D123" i="10"/>
  <c r="C123" i="10"/>
  <c r="B123" i="10"/>
  <c r="L122" i="10"/>
  <c r="K122" i="10"/>
  <c r="J122" i="10"/>
  <c r="I122" i="10"/>
  <c r="H122" i="10"/>
  <c r="G122" i="10"/>
  <c r="F122" i="10"/>
  <c r="E122" i="10"/>
  <c r="D122" i="10"/>
  <c r="C122" i="10"/>
  <c r="B122" i="10"/>
  <c r="L121" i="10"/>
  <c r="K121" i="10"/>
  <c r="J121" i="10"/>
  <c r="I121" i="10"/>
  <c r="H121" i="10"/>
  <c r="G121" i="10"/>
  <c r="F121" i="10"/>
  <c r="E121" i="10"/>
  <c r="D121" i="10"/>
  <c r="C121" i="10"/>
  <c r="B121" i="10"/>
  <c r="L114" i="10"/>
  <c r="K114" i="10"/>
  <c r="J114" i="10"/>
  <c r="I114" i="10"/>
  <c r="H114" i="10"/>
  <c r="G114" i="10"/>
  <c r="F114" i="10"/>
  <c r="E114" i="10"/>
  <c r="D114" i="10"/>
  <c r="C114" i="10"/>
  <c r="B114" i="10"/>
  <c r="L107" i="10"/>
  <c r="K107" i="10"/>
  <c r="J107" i="10"/>
  <c r="I107" i="10"/>
  <c r="H107" i="10"/>
  <c r="G107" i="10"/>
  <c r="F107" i="10"/>
  <c r="E107" i="10"/>
  <c r="D107" i="10"/>
  <c r="C107" i="10"/>
  <c r="B107" i="10"/>
  <c r="L106" i="10"/>
  <c r="K106" i="10"/>
  <c r="J106" i="10"/>
  <c r="I106" i="10"/>
  <c r="H106" i="10"/>
  <c r="G106" i="10"/>
  <c r="F106" i="10"/>
  <c r="E106" i="10"/>
  <c r="D106" i="10"/>
  <c r="C106" i="10"/>
  <c r="B106" i="10"/>
  <c r="L102" i="10"/>
  <c r="K102" i="10"/>
  <c r="J102" i="10"/>
  <c r="I102" i="10"/>
  <c r="H102" i="10"/>
  <c r="G102" i="10"/>
  <c r="F102" i="10"/>
  <c r="E102" i="10"/>
  <c r="D102" i="10"/>
  <c r="C102" i="10"/>
  <c r="B102" i="10"/>
  <c r="L101" i="10"/>
  <c r="K101" i="10"/>
  <c r="J101" i="10"/>
  <c r="I101" i="10"/>
  <c r="H101" i="10"/>
  <c r="G101" i="10"/>
  <c r="F101" i="10"/>
  <c r="E101" i="10"/>
  <c r="D101" i="10"/>
  <c r="C101" i="10"/>
  <c r="B101" i="10"/>
  <c r="L97" i="10"/>
  <c r="K97" i="10"/>
  <c r="J97" i="10"/>
  <c r="I97" i="10"/>
  <c r="H97" i="10"/>
  <c r="G97" i="10"/>
  <c r="F97" i="10"/>
  <c r="E97" i="10"/>
  <c r="D97" i="10"/>
  <c r="C97" i="10"/>
  <c r="B97" i="10"/>
  <c r="L96" i="10"/>
  <c r="K96" i="10"/>
  <c r="J96" i="10"/>
  <c r="I96" i="10"/>
  <c r="H96" i="10"/>
  <c r="G96" i="10"/>
  <c r="F96" i="10"/>
  <c r="E96" i="10"/>
  <c r="D96" i="10"/>
  <c r="C96" i="10"/>
  <c r="B96" i="10"/>
  <c r="L92" i="10"/>
  <c r="K92" i="10"/>
  <c r="J92" i="10"/>
  <c r="I92" i="10"/>
  <c r="H92" i="10"/>
  <c r="G92" i="10"/>
  <c r="F92" i="10"/>
  <c r="E92" i="10"/>
  <c r="D92" i="10"/>
  <c r="C92" i="10"/>
  <c r="B92" i="10"/>
  <c r="A92" i="10"/>
  <c r="A97" i="10" s="1"/>
  <c r="A102" i="10" s="1"/>
  <c r="A107" i="10" s="1"/>
  <c r="L91" i="10"/>
  <c r="K91" i="10"/>
  <c r="J91" i="10"/>
  <c r="I91" i="10"/>
  <c r="H91" i="10"/>
  <c r="G91" i="10"/>
  <c r="F91" i="10"/>
  <c r="E91" i="10"/>
  <c r="D91" i="10"/>
  <c r="C91" i="10"/>
  <c r="B91" i="10"/>
  <c r="A91" i="10"/>
  <c r="A96" i="10" s="1"/>
  <c r="A101" i="10" s="1"/>
  <c r="A106" i="10" s="1"/>
  <c r="A90" i="10"/>
  <c r="A95" i="10" s="1"/>
  <c r="A100" i="10" s="1"/>
  <c r="A105" i="10" s="1"/>
  <c r="A89" i="10"/>
  <c r="A94" i="10" s="1"/>
  <c r="A99" i="10" s="1"/>
  <c r="A104" i="10" s="1"/>
  <c r="L87" i="10"/>
  <c r="K87" i="10"/>
  <c r="J87" i="10"/>
  <c r="I87" i="10"/>
  <c r="H87" i="10"/>
  <c r="G87" i="10"/>
  <c r="F87" i="10"/>
  <c r="E87" i="10"/>
  <c r="D87" i="10"/>
  <c r="C87" i="10"/>
  <c r="B87" i="10"/>
  <c r="L86" i="10"/>
  <c r="K86" i="10"/>
  <c r="J86" i="10"/>
  <c r="I86" i="10"/>
  <c r="H86" i="10"/>
  <c r="G86" i="10"/>
  <c r="F86" i="10"/>
  <c r="E86" i="10"/>
  <c r="D86" i="10"/>
  <c r="C86" i="10"/>
  <c r="B86" i="10"/>
  <c r="A80" i="10"/>
  <c r="A123" i="10" s="1"/>
  <c r="A137" i="10" s="1"/>
  <c r="A79" i="10"/>
  <c r="A122" i="10" s="1"/>
  <c r="A136" i="10" s="1"/>
  <c r="A78" i="10"/>
  <c r="A121" i="10" s="1"/>
  <c r="A135" i="10" s="1"/>
  <c r="A77" i="10"/>
  <c r="A120" i="10" s="1"/>
  <c r="A134" i="10" s="1"/>
  <c r="L76" i="10"/>
  <c r="K76" i="10"/>
  <c r="J76" i="10"/>
  <c r="I76" i="10"/>
  <c r="H76" i="10"/>
  <c r="G76" i="10"/>
  <c r="F76" i="10"/>
  <c r="E76" i="10"/>
  <c r="D76" i="10"/>
  <c r="C76" i="10"/>
  <c r="B76" i="10"/>
  <c r="A76" i="10"/>
  <c r="A119" i="10" s="1"/>
  <c r="A133" i="10" s="1"/>
  <c r="L75" i="10"/>
  <c r="L80" i="10" s="1"/>
  <c r="K75" i="10"/>
  <c r="J75" i="10"/>
  <c r="J80" i="10" s="1"/>
  <c r="I75" i="10"/>
  <c r="I80" i="10" s="1"/>
  <c r="H75" i="10"/>
  <c r="H80" i="10" s="1"/>
  <c r="G75" i="10"/>
  <c r="F75" i="10"/>
  <c r="F80" i="10" s="1"/>
  <c r="E75" i="10"/>
  <c r="E80" i="10" s="1"/>
  <c r="D75" i="10"/>
  <c r="C75" i="10"/>
  <c r="C80" i="10" s="1"/>
  <c r="B75" i="10"/>
  <c r="B80" i="10" s="1"/>
  <c r="A75" i="10"/>
  <c r="A118" i="10" s="1"/>
  <c r="A132" i="10" s="1"/>
  <c r="L74" i="10"/>
  <c r="K74" i="10"/>
  <c r="J74" i="10"/>
  <c r="I74" i="10"/>
  <c r="H74" i="10"/>
  <c r="G74" i="10"/>
  <c r="F74" i="10"/>
  <c r="E74" i="10"/>
  <c r="D74" i="10"/>
  <c r="C74" i="10"/>
  <c r="B74" i="10"/>
  <c r="A74" i="10"/>
  <c r="A117" i="10" s="1"/>
  <c r="A131" i="10" s="1"/>
  <c r="L73" i="10"/>
  <c r="K73" i="10"/>
  <c r="J73" i="10"/>
  <c r="I73" i="10"/>
  <c r="H73" i="10"/>
  <c r="G73" i="10"/>
  <c r="F73" i="10"/>
  <c r="E73" i="10"/>
  <c r="D73" i="10"/>
  <c r="C73" i="10"/>
  <c r="B73" i="10"/>
  <c r="A73" i="10"/>
  <c r="A116" i="10" s="1"/>
  <c r="A130" i="10" s="1"/>
  <c r="L72" i="10"/>
  <c r="K72" i="10"/>
  <c r="J72" i="10"/>
  <c r="I72" i="10"/>
  <c r="H72" i="10"/>
  <c r="G72" i="10"/>
  <c r="F72" i="10"/>
  <c r="E72" i="10"/>
  <c r="D72" i="10"/>
  <c r="C72" i="10"/>
  <c r="B72" i="10"/>
  <c r="A72" i="10"/>
  <c r="A115" i="10" s="1"/>
  <c r="A129" i="10" s="1"/>
  <c r="A71" i="10"/>
  <c r="A114" i="10" s="1"/>
  <c r="A128" i="10" s="1"/>
  <c r="L70" i="10"/>
  <c r="L79" i="10" s="1"/>
  <c r="K70" i="10"/>
  <c r="K79" i="10" s="1"/>
  <c r="J70" i="10"/>
  <c r="J79" i="10" s="1"/>
  <c r="I70" i="10"/>
  <c r="I79" i="10" s="1"/>
  <c r="H70" i="10"/>
  <c r="H79" i="10" s="1"/>
  <c r="G70" i="10"/>
  <c r="G79" i="10" s="1"/>
  <c r="F70" i="10"/>
  <c r="F79" i="10" s="1"/>
  <c r="E70" i="10"/>
  <c r="E79" i="10" s="1"/>
  <c r="D70" i="10"/>
  <c r="D79" i="10" s="1"/>
  <c r="C70" i="10"/>
  <c r="C79" i="10" s="1"/>
  <c r="B70" i="10"/>
  <c r="B79" i="10" s="1"/>
  <c r="A70" i="10"/>
  <c r="A113" i="10" s="1"/>
  <c r="A127" i="10" s="1"/>
  <c r="L69" i="10"/>
  <c r="L71" i="10" s="1"/>
  <c r="K69" i="10"/>
  <c r="K71" i="10" s="1"/>
  <c r="J69" i="10"/>
  <c r="J71" i="10" s="1"/>
  <c r="I69" i="10"/>
  <c r="I71" i="10" s="1"/>
  <c r="H69" i="10"/>
  <c r="H71" i="10" s="1"/>
  <c r="G69" i="10"/>
  <c r="G71" i="10" s="1"/>
  <c r="F69" i="10"/>
  <c r="F71" i="10" s="1"/>
  <c r="E69" i="10"/>
  <c r="E71" i="10" s="1"/>
  <c r="D69" i="10"/>
  <c r="D71" i="10" s="1"/>
  <c r="C69" i="10"/>
  <c r="C71" i="10" s="1"/>
  <c r="B69" i="10"/>
  <c r="B71" i="10" s="1"/>
  <c r="A69" i="10"/>
  <c r="A112" i="10" s="1"/>
  <c r="A126" i="10" s="1"/>
  <c r="L66" i="10"/>
  <c r="K66" i="10"/>
  <c r="J66" i="10"/>
  <c r="I66" i="10"/>
  <c r="H66" i="10"/>
  <c r="G66" i="10"/>
  <c r="F66" i="10"/>
  <c r="E66" i="10"/>
  <c r="D66" i="10"/>
  <c r="C66" i="10"/>
  <c r="B66" i="10"/>
  <c r="L65" i="10"/>
  <c r="K65" i="10"/>
  <c r="J65" i="10"/>
  <c r="I65" i="10"/>
  <c r="H65" i="10"/>
  <c r="G65" i="10"/>
  <c r="F65" i="10"/>
  <c r="E65" i="10"/>
  <c r="D65" i="10"/>
  <c r="C65" i="10"/>
  <c r="B65" i="10"/>
  <c r="L64" i="10"/>
  <c r="K64" i="10"/>
  <c r="J64" i="10"/>
  <c r="I64" i="10"/>
  <c r="H64" i="10"/>
  <c r="G64" i="10"/>
  <c r="F64" i="10"/>
  <c r="E64" i="10"/>
  <c r="D64" i="10"/>
  <c r="C64" i="10"/>
  <c r="B64" i="10"/>
  <c r="L57" i="10"/>
  <c r="K57" i="10"/>
  <c r="J57" i="10"/>
  <c r="I57" i="10"/>
  <c r="H57" i="10"/>
  <c r="G57" i="10"/>
  <c r="F57" i="10"/>
  <c r="E57" i="10"/>
  <c r="D57" i="10"/>
  <c r="C57" i="10"/>
  <c r="B57" i="10"/>
  <c r="L52" i="10"/>
  <c r="K52" i="10"/>
  <c r="J52" i="10"/>
  <c r="I52" i="10"/>
  <c r="H52" i="10"/>
  <c r="G52" i="10"/>
  <c r="F52" i="10"/>
  <c r="E52" i="10"/>
  <c r="D52" i="10"/>
  <c r="L51" i="10"/>
  <c r="K51" i="10"/>
  <c r="J51" i="10"/>
  <c r="I51" i="10"/>
  <c r="H51" i="10"/>
  <c r="G51" i="10"/>
  <c r="F51" i="10"/>
  <c r="E51" i="10"/>
  <c r="D51" i="10"/>
  <c r="L50" i="10"/>
  <c r="K50" i="10"/>
  <c r="J50" i="10"/>
  <c r="I50" i="10"/>
  <c r="H50" i="10"/>
  <c r="G50" i="10"/>
  <c r="F50" i="10"/>
  <c r="E50" i="10"/>
  <c r="D50" i="10"/>
  <c r="C39" i="10"/>
  <c r="C37" i="10"/>
  <c r="C35" i="10"/>
  <c r="C34" i="10"/>
  <c r="C33" i="10"/>
  <c r="C32" i="10"/>
  <c r="L31" i="10"/>
  <c r="L36" i="10" s="1"/>
  <c r="K31" i="10"/>
  <c r="K36" i="10" s="1"/>
  <c r="J31" i="10"/>
  <c r="J36" i="10" s="1"/>
  <c r="I31" i="10"/>
  <c r="I36" i="10" s="1"/>
  <c r="H31" i="10"/>
  <c r="H36" i="10" s="1"/>
  <c r="G31" i="10"/>
  <c r="G36" i="10" s="1"/>
  <c r="F31" i="10"/>
  <c r="F36" i="10" s="1"/>
  <c r="E31" i="10"/>
  <c r="E36" i="10" s="1"/>
  <c r="D31" i="10"/>
  <c r="D36" i="10" s="1"/>
  <c r="C30" i="10"/>
  <c r="L29" i="10"/>
  <c r="K29" i="10"/>
  <c r="J29" i="10"/>
  <c r="I29" i="10"/>
  <c r="H29" i="10"/>
  <c r="G29" i="10"/>
  <c r="F29" i="10"/>
  <c r="E29" i="10"/>
  <c r="D29" i="10"/>
  <c r="C28" i="10"/>
  <c r="C27" i="10"/>
  <c r="C29" i="10" s="1"/>
  <c r="D26" i="10"/>
  <c r="D54" i="10" s="1"/>
  <c r="D68" i="10" s="1"/>
  <c r="D82" i="10" s="1"/>
  <c r="D111" i="10" s="1"/>
  <c r="D125" i="10" s="1"/>
  <c r="C24" i="10"/>
  <c r="C23" i="10"/>
  <c r="C22" i="10"/>
  <c r="C21" i="10"/>
  <c r="E20" i="10"/>
  <c r="F20" i="10" s="1"/>
  <c r="G20" i="10" s="1"/>
  <c r="H20" i="10" s="1"/>
  <c r="I20" i="10" s="1"/>
  <c r="J20" i="10" s="1"/>
  <c r="K20" i="10" s="1"/>
  <c r="L20" i="10" s="1"/>
  <c r="D17" i="10"/>
  <c r="A17" i="10"/>
  <c r="K16" i="10"/>
  <c r="F16" i="10"/>
  <c r="F15" i="10"/>
  <c r="F14" i="10"/>
  <c r="A14" i="10"/>
  <c r="F13" i="10"/>
  <c r="A13" i="10"/>
  <c r="F12" i="10"/>
  <c r="A12" i="10"/>
  <c r="K10" i="10"/>
  <c r="D10" i="10"/>
  <c r="D18" i="10" s="1"/>
  <c r="E9" i="10" s="1"/>
  <c r="L4" i="10"/>
  <c r="K4" i="10"/>
  <c r="D80" i="10" l="1"/>
  <c r="K80" i="10"/>
  <c r="B78" i="10"/>
  <c r="N21" i="10"/>
  <c r="K18" i="10"/>
  <c r="L9" i="10" s="1"/>
  <c r="G80" i="10"/>
  <c r="J78" i="10"/>
  <c r="F78" i="10"/>
  <c r="L18" i="10"/>
  <c r="L13" i="10"/>
  <c r="L6" i="10"/>
  <c r="L14" i="10"/>
  <c r="K78" i="10"/>
  <c r="D78" i="10"/>
  <c r="H78" i="10"/>
  <c r="L78" i="10"/>
  <c r="C36" i="10"/>
  <c r="E26" i="10"/>
  <c r="F26" i="10" s="1"/>
  <c r="G26" i="10" s="1"/>
  <c r="H26" i="10" s="1"/>
  <c r="I26" i="10" s="1"/>
  <c r="J26" i="10" s="1"/>
  <c r="K26" i="10" s="1"/>
  <c r="L26" i="10" s="1"/>
  <c r="C31" i="10"/>
  <c r="N31" i="10" s="1"/>
  <c r="C78" i="10"/>
  <c r="G78" i="10"/>
  <c r="E78" i="10"/>
  <c r="I78" i="10"/>
  <c r="E16" i="10"/>
  <c r="N18" i="10"/>
  <c r="E8" i="10"/>
  <c r="E18" i="10"/>
  <c r="E54" i="10"/>
  <c r="E10" i="10"/>
  <c r="E12" i="10"/>
  <c r="E13" i="10"/>
  <c r="E14" i="10"/>
  <c r="E17" i="10"/>
  <c r="E6" i="10"/>
  <c r="E15" i="10"/>
  <c r="E7" i="10"/>
  <c r="L15" i="10"/>
  <c r="L16" i="10"/>
  <c r="L17" i="10"/>
  <c r="C54" i="10"/>
  <c r="L12" i="10" l="1"/>
  <c r="L7" i="10"/>
  <c r="L8" i="10"/>
  <c r="L10" i="10"/>
  <c r="E68" i="10"/>
  <c r="E82" i="10" s="1"/>
  <c r="E111" i="10" s="1"/>
  <c r="E125" i="10" s="1"/>
  <c r="F54" i="10"/>
  <c r="C68" i="10"/>
  <c r="C82" i="10" s="1"/>
  <c r="C111" i="10" s="1"/>
  <c r="C125" i="10" s="1"/>
  <c r="B54" i="10"/>
  <c r="B68" i="10" s="1"/>
  <c r="B82" i="10" s="1"/>
  <c r="B111" i="10" s="1"/>
  <c r="B125" i="10" s="1"/>
  <c r="G54" i="10" l="1"/>
  <c r="F68" i="10"/>
  <c r="F82" i="10" s="1"/>
  <c r="F111" i="10" s="1"/>
  <c r="F125" i="10" s="1"/>
  <c r="G68" i="10" l="1"/>
  <c r="G82" i="10" s="1"/>
  <c r="G111" i="10" s="1"/>
  <c r="G125" i="10" s="1"/>
  <c r="H54" i="10"/>
  <c r="H68" i="10" l="1"/>
  <c r="H82" i="10" s="1"/>
  <c r="H111" i="10" s="1"/>
  <c r="H125" i="10" s="1"/>
  <c r="I54" i="10"/>
  <c r="I68" i="10" l="1"/>
  <c r="I82" i="10" s="1"/>
  <c r="I111" i="10" s="1"/>
  <c r="I125" i="10" s="1"/>
  <c r="J54" i="10"/>
  <c r="K54" i="10" l="1"/>
  <c r="J68" i="10"/>
  <c r="J82" i="10" s="1"/>
  <c r="J111" i="10" s="1"/>
  <c r="J125" i="10" s="1"/>
  <c r="L54" i="10" l="1"/>
  <c r="L68" i="10" s="1"/>
  <c r="L82" i="10" s="1"/>
  <c r="L111" i="10" s="1"/>
  <c r="L125" i="10" s="1"/>
  <c r="K68" i="10"/>
  <c r="K82" i="10" s="1"/>
  <c r="K111" i="10" s="1"/>
  <c r="K125" i="10" s="1"/>
  <c r="C44" i="6" l="1"/>
  <c r="C42" i="6" l="1"/>
  <c r="Q39" i="6"/>
  <c r="Q18" i="6" s="1"/>
  <c r="P39" i="6"/>
  <c r="P18" i="6" s="1"/>
  <c r="O39" i="6"/>
  <c r="O18" i="6" s="1"/>
  <c r="N39" i="6"/>
  <c r="N18" i="6" s="1"/>
  <c r="M39" i="6"/>
  <c r="M18" i="6" s="1"/>
  <c r="L39" i="6"/>
  <c r="L18" i="6" s="1"/>
  <c r="K39" i="6"/>
  <c r="K18" i="6" s="1"/>
  <c r="J39" i="6"/>
  <c r="J18" i="6" s="1"/>
  <c r="I39" i="6"/>
  <c r="I18" i="6" s="1"/>
  <c r="H39" i="6"/>
  <c r="H18" i="6" s="1"/>
  <c r="G39" i="6"/>
  <c r="G18" i="6" s="1"/>
  <c r="F39" i="6"/>
  <c r="F18" i="6" s="1"/>
  <c r="E39" i="6"/>
  <c r="E18" i="6" s="1"/>
  <c r="D39" i="6"/>
  <c r="D18" i="6" s="1"/>
  <c r="C39" i="6"/>
  <c r="C18" i="6" s="1"/>
  <c r="C25" i="6"/>
  <c r="D25" i="6" s="1"/>
  <c r="E25" i="6" s="1"/>
  <c r="C21" i="6"/>
  <c r="D21" i="6" s="1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Q21" i="6" s="1"/>
  <c r="C20" i="6"/>
  <c r="D20" i="6" s="1"/>
  <c r="E20" i="6" s="1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C17" i="6"/>
  <c r="D17" i="6" s="1"/>
  <c r="E17" i="6" s="1"/>
  <c r="F17" i="6" s="1"/>
  <c r="G17" i="6" s="1"/>
  <c r="H17" i="6" s="1"/>
  <c r="I17" i="6" s="1"/>
  <c r="J17" i="6" s="1"/>
  <c r="K17" i="6" s="1"/>
  <c r="L17" i="6" s="1"/>
  <c r="M17" i="6" s="1"/>
  <c r="N17" i="6" s="1"/>
  <c r="O17" i="6" s="1"/>
  <c r="P17" i="6" s="1"/>
  <c r="Q17" i="6" s="1"/>
  <c r="C16" i="6"/>
  <c r="D16" i="6" s="1"/>
  <c r="E16" i="6" s="1"/>
  <c r="F16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C14" i="6"/>
  <c r="D14" i="6" s="1"/>
  <c r="E14" i="6" s="1"/>
  <c r="F14" i="6" s="1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C13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C5" i="6"/>
  <c r="D5" i="6" s="1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D2" i="6"/>
  <c r="E2" i="6" s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D13" i="6" l="1"/>
  <c r="E13" i="6" s="1"/>
  <c r="F25" i="6"/>
  <c r="C6" i="6"/>
  <c r="C43" i="6"/>
  <c r="C26" i="6"/>
  <c r="D44" i="6"/>
  <c r="E44" i="6" l="1"/>
  <c r="D42" i="6"/>
  <c r="C8" i="6"/>
  <c r="C27" i="6"/>
  <c r="C29" i="6" s="1"/>
  <c r="C15" i="6" s="1"/>
  <c r="G25" i="6"/>
  <c r="F13" i="6"/>
  <c r="C19" i="6" l="1"/>
  <c r="C22" i="6" s="1"/>
  <c r="C7" i="6" s="1"/>
  <c r="C10" i="6" s="1"/>
  <c r="H25" i="6"/>
  <c r="G13" i="6"/>
  <c r="D43" i="6"/>
  <c r="D26" i="6"/>
  <c r="D6" i="6"/>
  <c r="E42" i="6"/>
  <c r="F44" i="6"/>
  <c r="D8" i="6" l="1"/>
  <c r="D27" i="6"/>
  <c r="D29" i="6" s="1"/>
  <c r="D15" i="6" s="1"/>
  <c r="D19" i="6" s="1"/>
  <c r="D22" i="6" s="1"/>
  <c r="D7" i="6" s="1"/>
  <c r="E43" i="6"/>
  <c r="E26" i="6"/>
  <c r="E6" i="6"/>
  <c r="H13" i="6"/>
  <c r="I25" i="6"/>
  <c r="G44" i="6"/>
  <c r="F42" i="6"/>
  <c r="D10" i="6" l="1"/>
  <c r="E8" i="6"/>
  <c r="E27" i="6"/>
  <c r="E29" i="6" s="1"/>
  <c r="E15" i="6" s="1"/>
  <c r="E19" i="6" s="1"/>
  <c r="E22" i="6" s="1"/>
  <c r="E7" i="6" s="1"/>
  <c r="I13" i="6"/>
  <c r="G42" i="6"/>
  <c r="H44" i="6"/>
  <c r="J25" i="6"/>
  <c r="F43" i="6"/>
  <c r="F26" i="6"/>
  <c r="F6" i="6"/>
  <c r="E10" i="6" l="1"/>
  <c r="J13" i="6"/>
  <c r="F27" i="6"/>
  <c r="F29" i="6" s="1"/>
  <c r="F15" i="6" s="1"/>
  <c r="F19" i="6" s="1"/>
  <c r="F22" i="6" s="1"/>
  <c r="F7" i="6" s="1"/>
  <c r="F8" i="6"/>
  <c r="K25" i="6"/>
  <c r="H42" i="6"/>
  <c r="I44" i="6"/>
  <c r="G26" i="6"/>
  <c r="G6" i="6"/>
  <c r="G43" i="6"/>
  <c r="F10" i="6" l="1"/>
  <c r="G27" i="6"/>
  <c r="G29" i="6" s="1"/>
  <c r="G15" i="6" s="1"/>
  <c r="G19" i="6" s="1"/>
  <c r="G22" i="6" s="1"/>
  <c r="G7" i="6" s="1"/>
  <c r="G8" i="6"/>
  <c r="K13" i="6"/>
  <c r="I42" i="6"/>
  <c r="J44" i="6"/>
  <c r="H43" i="6"/>
  <c r="H26" i="6"/>
  <c r="H6" i="6"/>
  <c r="L25" i="6"/>
  <c r="G10" i="6" l="1"/>
  <c r="L13" i="6"/>
  <c r="J42" i="6"/>
  <c r="K44" i="6"/>
  <c r="I26" i="6"/>
  <c r="I43" i="6"/>
  <c r="I6" i="6"/>
  <c r="M25" i="6"/>
  <c r="H27" i="6"/>
  <c r="H29" i="6" s="1"/>
  <c r="H15" i="6" s="1"/>
  <c r="H19" i="6" s="1"/>
  <c r="H22" i="6" s="1"/>
  <c r="H7" i="6" s="1"/>
  <c r="H8" i="6"/>
  <c r="H10" i="6" l="1"/>
  <c r="N25" i="6"/>
  <c r="I8" i="6"/>
  <c r="I27" i="6"/>
  <c r="I29" i="6" s="1"/>
  <c r="I15" i="6" s="1"/>
  <c r="I19" i="6" s="1"/>
  <c r="I22" i="6" s="1"/>
  <c r="I7" i="6" s="1"/>
  <c r="K42" i="6"/>
  <c r="L44" i="6"/>
  <c r="J26" i="6"/>
  <c r="J43" i="6"/>
  <c r="J6" i="6"/>
  <c r="M13" i="6"/>
  <c r="I10" i="6" l="1"/>
  <c r="O25" i="6"/>
  <c r="M44" i="6"/>
  <c r="L42" i="6"/>
  <c r="K43" i="6"/>
  <c r="K26" i="6"/>
  <c r="K6" i="6"/>
  <c r="N13" i="6"/>
  <c r="J27" i="6"/>
  <c r="J29" i="6" s="1"/>
  <c r="J15" i="6" s="1"/>
  <c r="J19" i="6" s="1"/>
  <c r="J22" i="6" s="1"/>
  <c r="J7" i="6" s="1"/>
  <c r="J8" i="6"/>
  <c r="J10" i="6" l="1"/>
  <c r="O13" i="6"/>
  <c r="L43" i="6"/>
  <c r="L26" i="6"/>
  <c r="L6" i="6"/>
  <c r="M42" i="6"/>
  <c r="N44" i="6"/>
  <c r="P25" i="6"/>
  <c r="K27" i="6"/>
  <c r="K29" i="6" s="1"/>
  <c r="K15" i="6" s="1"/>
  <c r="K19" i="6" s="1"/>
  <c r="K22" i="6" s="1"/>
  <c r="K7" i="6" s="1"/>
  <c r="K8" i="6"/>
  <c r="K10" i="6" l="1"/>
  <c r="L8" i="6"/>
  <c r="L27" i="6"/>
  <c r="L29" i="6" s="1"/>
  <c r="L15" i="6" s="1"/>
  <c r="L19" i="6" s="1"/>
  <c r="L22" i="6" s="1"/>
  <c r="L7" i="6" s="1"/>
  <c r="Q25" i="6"/>
  <c r="M43" i="6"/>
  <c r="M26" i="6"/>
  <c r="M6" i="6"/>
  <c r="P13" i="6"/>
  <c r="N42" i="6"/>
  <c r="O44" i="6"/>
  <c r="L10" i="6" l="1"/>
  <c r="P44" i="6"/>
  <c r="O42" i="6"/>
  <c r="M27" i="6"/>
  <c r="M29" i="6" s="1"/>
  <c r="M15" i="6" s="1"/>
  <c r="M19" i="6" s="1"/>
  <c r="M22" i="6" s="1"/>
  <c r="M7" i="6" s="1"/>
  <c r="M8" i="6"/>
  <c r="N26" i="6"/>
  <c r="N6" i="6"/>
  <c r="N43" i="6"/>
  <c r="Q13" i="6"/>
  <c r="M10" i="6" l="1"/>
  <c r="O26" i="6"/>
  <c r="O6" i="6"/>
  <c r="O43" i="6"/>
  <c r="Q44" i="6"/>
  <c r="Q42" i="6" s="1"/>
  <c r="P42" i="6"/>
  <c r="N27" i="6"/>
  <c r="N29" i="6" s="1"/>
  <c r="N15" i="6" s="1"/>
  <c r="N19" i="6" s="1"/>
  <c r="N22" i="6" s="1"/>
  <c r="N7" i="6" s="1"/>
  <c r="N8" i="6"/>
  <c r="N10" i="6" l="1"/>
  <c r="P43" i="6"/>
  <c r="P26" i="6"/>
  <c r="P6" i="6"/>
  <c r="Q6" i="6"/>
  <c r="Q43" i="6"/>
  <c r="Q26" i="6"/>
  <c r="O27" i="6"/>
  <c r="O29" i="6" s="1"/>
  <c r="O15" i="6" s="1"/>
  <c r="O19" i="6" s="1"/>
  <c r="O22" i="6" s="1"/>
  <c r="O7" i="6" s="1"/>
  <c r="O8" i="6"/>
  <c r="O10" i="6" l="1"/>
  <c r="P27" i="6"/>
  <c r="P29" i="6" s="1"/>
  <c r="P15" i="6" s="1"/>
  <c r="P19" i="6" s="1"/>
  <c r="P22" i="6" s="1"/>
  <c r="P7" i="6" s="1"/>
  <c r="P8" i="6"/>
  <c r="Q8" i="6"/>
  <c r="Q27" i="6"/>
  <c r="Q29" i="6" s="1"/>
  <c r="Q15" i="6" s="1"/>
  <c r="Q19" i="6" s="1"/>
  <c r="Q22" i="6" s="1"/>
  <c r="Q7" i="6" s="1"/>
  <c r="P10" i="6" l="1"/>
  <c r="Q10" i="6"/>
</calcChain>
</file>

<file path=xl/sharedStrings.xml><?xml version="1.0" encoding="utf-8"?>
<sst xmlns="http://schemas.openxmlformats.org/spreadsheetml/2006/main" count="406" uniqueCount="288">
  <si>
    <t>СТАВКА ДИСКОНТИРОВАНИЯ</t>
  </si>
  <si>
    <t>Расчет средневзвешенной стоимости капитала (WACC) в номинальном выражении</t>
  </si>
  <si>
    <t>Стоимость долга (RUR)</t>
  </si>
  <si>
    <t>Доля долга</t>
  </si>
  <si>
    <t>Расчетная стоимость собственного капитала (RUR)</t>
  </si>
  <si>
    <t>Доля собственного капитала</t>
  </si>
  <si>
    <t>Ставка налога на прибыль</t>
  </si>
  <si>
    <t>Средневзвешенная стоимость капитала (RUR)</t>
  </si>
  <si>
    <t>Расчет стоимости собственного капитала (CAPM) в номинальном выражении</t>
  </si>
  <si>
    <t>Безрисковая ставка</t>
  </si>
  <si>
    <t>Премия за риск вложения в акции</t>
  </si>
  <si>
    <t>Коэффициент бета СК фирмы с учетом долга</t>
  </si>
  <si>
    <t>Премия за страновой риск</t>
  </si>
  <si>
    <t>Премия за размер компании</t>
  </si>
  <si>
    <t>Премия за специфический риск компании</t>
  </si>
  <si>
    <t>Стоимость собственного капитала (US$)</t>
  </si>
  <si>
    <t>Доходность еврооблигаций РФ</t>
  </si>
  <si>
    <t>Доходность ОФЗ</t>
  </si>
  <si>
    <t>Стоимость собственного капитала (RUR)</t>
  </si>
  <si>
    <t>Расчет коэффициента бета с учетом долга</t>
  </si>
  <si>
    <t>Коэффициент бета СК фирмы без учета долга</t>
  </si>
  <si>
    <t>Бета акционерного капитала с учетом структуры капитала</t>
  </si>
  <si>
    <t>Расчет специфического риска компании</t>
  </si>
  <si>
    <t>Уровень отпускных цен</t>
  </si>
  <si>
    <t>Зависимость от ключевых сотрудников</t>
  </si>
  <si>
    <t>Корпоративное управление</t>
  </si>
  <si>
    <t>Зависимость от ключевых потребителей</t>
  </si>
  <si>
    <t>Зависимость от ключевых поставщиков</t>
  </si>
  <si>
    <t>Наличие перспективы развития бизнеса</t>
  </si>
  <si>
    <t>Состояние основных фондов</t>
  </si>
  <si>
    <t>Структура капитала</t>
  </si>
  <si>
    <t>Доля долга (D)</t>
  </si>
  <si>
    <t>Доля собственного капитала (E)</t>
  </si>
  <si>
    <t>D/E</t>
  </si>
  <si>
    <t>Показатель</t>
  </si>
  <si>
    <t>Источник</t>
  </si>
  <si>
    <t>https://www.federalreserve.gov/releases/h15/</t>
  </si>
  <si>
    <t>Damodaran</t>
  </si>
  <si>
    <t>http://www.rusbonds.ru/BondCalc.aspx?bond_state=Market&amp;ftid=96318&amp;BondCalcDate=01.01.2014&amp;bondCalcRate=0&amp;bondCalcType=0&amp;Price_Type=0&amp;Price_Clear=100&amp;Price_Full=0&amp;Yield_Type=0&amp;Yield_1=0</t>
  </si>
  <si>
    <t>http://www.moex.com/ru/marketdata/indices/state/yieldcurve/</t>
  </si>
  <si>
    <t>Ibbotson</t>
  </si>
  <si>
    <t>Кредитный спред</t>
  </si>
  <si>
    <t>Damodaran / Отрасль Packaging &amp; Container (Emerg, 2017)</t>
  </si>
  <si>
    <t>Всего</t>
  </si>
  <si>
    <t>DSCR</t>
  </si>
  <si>
    <t>Долг/EBITDA</t>
  </si>
  <si>
    <t>Ставка дисконтирования</t>
  </si>
  <si>
    <t>Заём Фонда</t>
  </si>
  <si>
    <t>Итого</t>
  </si>
  <si>
    <t>Чистый долг/EBITDA</t>
  </si>
  <si>
    <t>Коэффициенты</t>
  </si>
  <si>
    <t>Проект - Наименование и (номер)</t>
  </si>
  <si>
    <t>синим цветом выделены ячейки, где требуется ввести информацию!</t>
  </si>
  <si>
    <t>Бюджет проекта</t>
  </si>
  <si>
    <t>Источники финансирования</t>
  </si>
  <si>
    <t>в (%)</t>
  </si>
  <si>
    <t>Направления финансирования</t>
  </si>
  <si>
    <t>Ранее вложенные средства:</t>
  </si>
  <si>
    <t>За счет ранее вложенных средств:</t>
  </si>
  <si>
    <t>Взнос в УК</t>
  </si>
  <si>
    <t>ПСД</t>
  </si>
  <si>
    <t>Займы акционеров</t>
  </si>
  <si>
    <t>СМР</t>
  </si>
  <si>
    <t>Собственные средства заемщика</t>
  </si>
  <si>
    <t>Оборудование, инжиниринг и монтаж</t>
  </si>
  <si>
    <t>Кредиты/займы внешние</t>
  </si>
  <si>
    <t>Прочее</t>
  </si>
  <si>
    <t>Планируемые вложения:</t>
  </si>
  <si>
    <t>За счет планируемых:</t>
  </si>
  <si>
    <t>Кредит банка</t>
  </si>
  <si>
    <t>Оборотный капитал</t>
  </si>
  <si>
    <t>значение должно быть равно нулю</t>
  </si>
  <si>
    <t>проверка</t>
  </si>
  <si>
    <t>Ключевые показатели</t>
  </si>
  <si>
    <t>Привлечение частных инвестиций (софинанс)</t>
  </si>
  <si>
    <t>Налоговые отчисления во все уровни БС</t>
  </si>
  <si>
    <t>Созданные рабочие места всего</t>
  </si>
  <si>
    <t>в том числе ВПРМ</t>
  </si>
  <si>
    <t>Финпоказатели Проекта</t>
  </si>
  <si>
    <t>Выручка</t>
  </si>
  <si>
    <t>EBITDA</t>
  </si>
  <si>
    <t>Маржа EBITDA</t>
  </si>
  <si>
    <t>Денпоток от операционной деятельности</t>
  </si>
  <si>
    <t>Денпоток от инвестиционной деятельности</t>
  </si>
  <si>
    <t>за счет средств Заемщика</t>
  </si>
  <si>
    <t>значение должно быть равно нулю. Если нет, то необходимо прокомментировать</t>
  </si>
  <si>
    <t>за счет средств других Кредиторов</t>
  </si>
  <si>
    <t>за счет средств Фонда</t>
  </si>
  <si>
    <t>Денпоток от финансовой деятельности</t>
  </si>
  <si>
    <t>CF</t>
  </si>
  <si>
    <t>FCFF</t>
  </si>
  <si>
    <t>Дисконтированный FCFF</t>
  </si>
  <si>
    <t>NPV</t>
  </si>
  <si>
    <t>IRR</t>
  </si>
  <si>
    <t>PBP</t>
  </si>
  <si>
    <t>DPBP</t>
  </si>
  <si>
    <t>Долг</t>
  </si>
  <si>
    <t>Чистый долг</t>
  </si>
  <si>
    <t>CFADS</t>
  </si>
  <si>
    <t xml:space="preserve">Обслуживание основного долга </t>
  </si>
  <si>
    <t>Процентные расходы (полученные минус уплаченные)</t>
  </si>
  <si>
    <t>Финпоказатели Заемщика</t>
  </si>
  <si>
    <t>Обслуживание основного долга</t>
  </si>
  <si>
    <t>Процентные расходы</t>
  </si>
  <si>
    <t>Финпоказатели Заёмщик + Проект</t>
  </si>
  <si>
    <t>Удельные показатели Проекта</t>
  </si>
  <si>
    <t>Продукт 1 (наименование)</t>
  </si>
  <si>
    <t>Цена реализации 1 ед</t>
  </si>
  <si>
    <t>Прямые затраты 1 ед</t>
  </si>
  <si>
    <t>cash cost</t>
  </si>
  <si>
    <t>Вклад в покрытие пост-ных затрат</t>
  </si>
  <si>
    <t>Маржинальность</t>
  </si>
  <si>
    <t>Продукт 2 (наименование)</t>
  </si>
  <si>
    <t>Продукт 3 (наименование)</t>
  </si>
  <si>
    <t>Продукт 4 (наименование)</t>
  </si>
  <si>
    <t>Продукт 5 (наименование)</t>
  </si>
  <si>
    <t>Финасовое состояние Поручителей</t>
  </si>
  <si>
    <t>Финпоказатели Поручителя 1</t>
  </si>
  <si>
    <t>Финпоказатели Поручителя 2</t>
  </si>
  <si>
    <t>Наименование кредитора</t>
  </si>
  <si>
    <t>Процентная ставка (%% годовых)</t>
  </si>
  <si>
    <t>месяц</t>
  </si>
  <si>
    <t>дата</t>
  </si>
  <si>
    <t>год</t>
  </si>
  <si>
    <t>Наименование контрагента</t>
  </si>
  <si>
    <t>№ п.п.</t>
  </si>
  <si>
    <t>Предмет договора (причина возникновения)</t>
  </si>
  <si>
    <t>Дата возникновения задолженности</t>
  </si>
  <si>
    <t>Дата погашения задолженности</t>
  </si>
  <si>
    <t>Сумма задолженности за вычетом резерва, тыс. руб.</t>
  </si>
  <si>
    <t>Сумма созданного резерва, тыс. руб.</t>
  </si>
  <si>
    <t>Комментарии</t>
  </si>
  <si>
    <t>Дебиторская задолженность со сроком погашения до одного года:</t>
  </si>
  <si>
    <t>Авансы выданные</t>
  </si>
  <si>
    <t>Прочие</t>
  </si>
  <si>
    <t>Расчеты с покупателями/заказчиками</t>
  </si>
  <si>
    <t>Дебиторская задолженность со сроком погашения более одного года:</t>
  </si>
  <si>
    <t xml:space="preserve">Наименование контрагента </t>
  </si>
  <si>
    <t>Кредиторская задолженность со сроком погашения до одного года:</t>
  </si>
  <si>
    <t>Авансы полученные</t>
  </si>
  <si>
    <t>Расчеты с поставщиками/подрядчиками</t>
  </si>
  <si>
    <t>Кредиторская задолженность со сроком погашения более одного года:</t>
  </si>
  <si>
    <t>Вид финансового вложения</t>
  </si>
  <si>
    <t>Дата возникновения</t>
  </si>
  <si>
    <t>Дата погашения</t>
  </si>
  <si>
    <t>Сумма задолженности  тыс. руб.</t>
  </si>
  <si>
    <t>Количество дней просрочки</t>
  </si>
  <si>
    <t>Долгосрочные финансовые вложения</t>
  </si>
  <si>
    <t>Краткосрочные финансовые вложения</t>
  </si>
  <si>
    <t>Сальдо прочих доходов и расходов, тыс. руб.</t>
  </si>
  <si>
    <t>Статьи затрат</t>
  </si>
  <si>
    <t>1 п/г 2022</t>
  </si>
  <si>
    <t>1 п/г 2023</t>
  </si>
  <si>
    <t>да</t>
  </si>
  <si>
    <t>нет</t>
  </si>
  <si>
    <t>выбрать</t>
  </si>
  <si>
    <t>2.1</t>
  </si>
  <si>
    <t>2.2</t>
  </si>
  <si>
    <t>2.3</t>
  </si>
  <si>
    <t>2.4</t>
  </si>
  <si>
    <t>2.5</t>
  </si>
  <si>
    <t>3</t>
  </si>
  <si>
    <t>4</t>
  </si>
  <si>
    <t>5.1</t>
  </si>
  <si>
    <t>5.2</t>
  </si>
  <si>
    <t>6.1</t>
  </si>
  <si>
    <t>6.2</t>
  </si>
  <si>
    <t>6.3</t>
  </si>
  <si>
    <t>7</t>
  </si>
  <si>
    <t>8</t>
  </si>
  <si>
    <t>9.1</t>
  </si>
  <si>
    <t>9.2</t>
  </si>
  <si>
    <t>9.3</t>
  </si>
  <si>
    <t>9.4</t>
  </si>
  <si>
    <t>9.5</t>
  </si>
  <si>
    <t>9.6</t>
  </si>
  <si>
    <t>10</t>
  </si>
  <si>
    <t>11</t>
  </si>
  <si>
    <t>12</t>
  </si>
  <si>
    <t>13</t>
  </si>
  <si>
    <t>14</t>
  </si>
  <si>
    <t>13.1</t>
  </si>
  <si>
    <t>13.2</t>
  </si>
  <si>
    <t>13.3</t>
  </si>
  <si>
    <t>13.4</t>
  </si>
  <si>
    <t>13.5</t>
  </si>
  <si>
    <t>2.6</t>
  </si>
  <si>
    <t>5.3</t>
  </si>
  <si>
    <t>8.1</t>
  </si>
  <si>
    <t>8.2</t>
  </si>
  <si>
    <t>6.4</t>
  </si>
  <si>
    <t>5</t>
  </si>
  <si>
    <t>Зарплата сотрудников, вкл. налоги и взносы от ФОТ</t>
  </si>
  <si>
    <t>Работы и услуги, выполняемые третьими лицами, приобретение прав</t>
  </si>
  <si>
    <t>Материалы и комплектующие</t>
  </si>
  <si>
    <t>Приобретение оборудования</t>
  </si>
  <si>
    <t>Разработка нового продукта/технологии</t>
  </si>
  <si>
    <t>Приобретение или использование специального оборудования для проведения необходимых опытно-конструкторских работ и отработки технологии</t>
  </si>
  <si>
    <t>Инжиниринг</t>
  </si>
  <si>
    <t>Государственная экспертиза проектной документации</t>
  </si>
  <si>
    <t>Разработка рабочей документации для объектов капитального строительства</t>
  </si>
  <si>
    <t>Приобретение в собственность промышленного оборудования</t>
  </si>
  <si>
    <t>Общехозяйственные расходы</t>
  </si>
  <si>
    <t>Прочие капитальные вложения</t>
  </si>
  <si>
    <t>Расходы, связанные с производством и выводом на рынок пилотных партий продукции</t>
  </si>
  <si>
    <t>Научные и иные исследования в интересах проекта</t>
  </si>
  <si>
    <t>Разработка технико-экономического обоснования инвестиционной стадии проекта, прединвестиционный анализ и оптимизация проекта, не включая аналитические исследования рынка. Сертификация и внедрение новых методов (ISO 9000, LEAN и пр.)</t>
  </si>
  <si>
    <t>Приобретение прав на результаты интеллектуальной деятельности</t>
  </si>
  <si>
    <t>Строительство и реконструкция</t>
  </si>
  <si>
    <t>9 мес. 2023</t>
  </si>
  <si>
    <t>9 мес. 2024</t>
  </si>
  <si>
    <t>2023 г.</t>
  </si>
  <si>
    <t>1 кв. 2024</t>
  </si>
  <si>
    <t>1 п/г 2024</t>
  </si>
  <si>
    <t>2024 г.</t>
  </si>
  <si>
    <t>1 кв. 2025</t>
  </si>
  <si>
    <t>1 п/г 2025</t>
  </si>
  <si>
    <t>9 мес. 2022</t>
  </si>
  <si>
    <t>2022 г.</t>
  </si>
  <si>
    <t>1 кв. 2023</t>
  </si>
  <si>
    <t>2021 г.</t>
  </si>
  <si>
    <t>2020 г.</t>
  </si>
  <si>
    <t>Долгосрочные кредиты и займы</t>
  </si>
  <si>
    <t>Краткосрочные кредиты и займы</t>
  </si>
  <si>
    <t>Валюта обязательств</t>
  </si>
  <si>
    <t>Дата фактического предоставления заемных средств</t>
  </si>
  <si>
    <t xml:space="preserve">Форма обеспечения (залог движимого/недвижимого имущества, прав, поручительство ЮЛ/ФЛ), гарантия и т. п.) </t>
  </si>
  <si>
    <t xml:space="preserve">Залоговая стоимость  обеспечения, тыс. руб. </t>
  </si>
  <si>
    <t>В соответствии с предоставленной в Фонд бухгалтерской отчетностью</t>
  </si>
  <si>
    <t>ИНН контрагента</t>
  </si>
  <si>
    <t>Номер и дата заключения Договора</t>
  </si>
  <si>
    <t>Дебиторская задолженность, итого:</t>
  </si>
  <si>
    <t>Кредиторская задолженность, итого:</t>
  </si>
  <si>
    <t>Вид обязательства, номер и дата заключения договора</t>
  </si>
  <si>
    <t>Сумма обязательств по договору, тыс. руб.</t>
  </si>
  <si>
    <t>Дата возврата по договору</t>
  </si>
  <si>
    <r>
      <t xml:space="preserve">Расшифровка кредитов и займов на __.__.____ </t>
    </r>
    <r>
      <rPr>
        <b/>
        <sz val="14"/>
        <color theme="1"/>
        <rFont val="Arial"/>
        <family val="2"/>
        <charset val="204"/>
      </rPr>
      <t>(последняя отчетная дата текущего года)</t>
    </r>
  </si>
  <si>
    <r>
      <t xml:space="preserve">Расшифровка финансовых вложений на __.__.____ </t>
    </r>
    <r>
      <rPr>
        <b/>
        <sz val="14"/>
        <color theme="1"/>
        <rFont val="Arial"/>
        <family val="2"/>
        <charset val="204"/>
      </rPr>
      <t>(последняя отчетная дата текущего года)</t>
    </r>
  </si>
  <si>
    <t>Номер и дата заключения договора</t>
  </si>
  <si>
    <t>Остаток задолженности, тыс. руб.</t>
  </si>
  <si>
    <t xml:space="preserve">Сумма просроченной задолженности*, тыс. руб. </t>
  </si>
  <si>
    <t>Сумма просроченной задолженности*, тыс. руб.</t>
  </si>
  <si>
    <t>Прочие доходы (стр. 2340 Отчета о финансовых результатах), тыс. руб.</t>
  </si>
  <si>
    <t>Прочие расходы (стр. 2350 Отчета о финансовых результатах), тыс. руб.</t>
  </si>
  <si>
    <t>____ г.</t>
  </si>
  <si>
    <t>__.__.____ г.</t>
  </si>
  <si>
    <t>Амортизация в составе себестоимости продаж, тыс. руб.</t>
  </si>
  <si>
    <t>Амортизация в составе коммерчечских расходов, тыс. руб.</t>
  </si>
  <si>
    <t>Амортизация в составе управленческих расходов, тыс. руб.</t>
  </si>
  <si>
    <t>Амортизация ППА, тыс. руб.</t>
  </si>
  <si>
    <t>Итого амортизация, тыс. руб.</t>
  </si>
  <si>
    <t>Амортизация, учитываемая в составе себестоимости продаж, а также коммерческих расходах и управленческих расходах*</t>
  </si>
  <si>
    <r>
      <t xml:space="preserve">Расшифровка дебиторской задолженности* на __.__.____ </t>
    </r>
    <r>
      <rPr>
        <b/>
        <sz val="14"/>
        <color theme="1"/>
        <rFont val="Arial"/>
        <family val="2"/>
        <charset val="204"/>
      </rPr>
      <t>(последняя отчетная дата текущего года)</t>
    </r>
  </si>
  <si>
    <t>Сумма просроченной задолженности** за вычетом резерва, тыс. руб.</t>
  </si>
  <si>
    <t>Планируемая дата погашения просроченной задолженности**</t>
  </si>
  <si>
    <t>*Расшифровка предоставляется в случае, если доля дебиторской задолженности составляет более 10 % валюты баланса на последнюю отчетную дату текущего года, с указанием наименований крупнейших (более 20% суммы задолженности) должников.</t>
  </si>
  <si>
    <t xml:space="preserve">**Просроченная задолженность свыше 90 календарных дней. При наличии просроченной задолженности Расшифровка предоставляется с указанием наименований должников и общей суммы просроченной дебиторской задолженности по каждому должнику. </t>
  </si>
  <si>
    <r>
      <t xml:space="preserve">Расшифровка кредиторской задолженности* на __.__.____ </t>
    </r>
    <r>
      <rPr>
        <b/>
        <sz val="14"/>
        <color theme="1"/>
        <rFont val="Arial"/>
        <family val="2"/>
        <charset val="204"/>
      </rPr>
      <t xml:space="preserve"> (последняя отчетная дата текущего года)</t>
    </r>
  </si>
  <si>
    <t>*Расшифровка предоставляется в случае, если доля кредиторской задолженности составляет более 10 % валюты баланса на последнюю отчетную дату текущего года, с указанием наименований крупнейших (более 20% суммы задолженности) кредиторов.</t>
  </si>
  <si>
    <t xml:space="preserve">**Просроченная задолженность свыше 90 календарных дней. При наличии просроченной задолженности Расшифровка предоставляется с указанием наименований кредиторов и общей суммы просроченной кредиторской задолженности по каждому кредитору. </t>
  </si>
  <si>
    <t>Сумма просроченной задолженности**     за вычетом резерва, тыс. руб.</t>
  </si>
  <si>
    <t>*Просроченная задолженность свыше 90 календарных дней</t>
  </si>
  <si>
    <t>Расшифровка прочих доходов и расходов c выделением разовых (чрезвычайных) доходов и расходов*</t>
  </si>
  <si>
    <t>*За последние два года, последний отчетный период текущего года и аналогичный отчетный период предшествующего года</t>
  </si>
  <si>
    <t>Признак (разовые/чрезвычайные)</t>
  </si>
  <si>
    <t>* За два последних завершенных финансовых года, а также за последний завершенный период текущего финансового года и аналогичный период предыдущего финансового года</t>
  </si>
  <si>
    <t xml:space="preserve">Расшифровка Забалансовых обязательств </t>
  </si>
  <si>
    <t>Организация, за которую предоставлено обеспечение</t>
  </si>
  <si>
    <t>Организация, в пользу которой предоставлено обеспечение</t>
  </si>
  <si>
    <t>Договор, по которому выдано обеспечение</t>
  </si>
  <si>
    <t>Вид обеспечения (поручительство, залог, пр.)</t>
  </si>
  <si>
    <t>Сумма обеспечения по договору, тыс. руб.</t>
  </si>
  <si>
    <t>Остаток задолженности на отчетную дату, тыс. руб.</t>
  </si>
  <si>
    <t>Дата окончания договора обеспечения</t>
  </si>
  <si>
    <t>Наименование</t>
  </si>
  <si>
    <t>ИНН</t>
  </si>
  <si>
    <t>Поручительства выданные:</t>
  </si>
  <si>
    <t>Залоги предоставленные:</t>
  </si>
  <si>
    <t>Банк-гарант</t>
  </si>
  <si>
    <t>Бенефициар по гарантии</t>
  </si>
  <si>
    <t>Вид обеспечения</t>
  </si>
  <si>
    <t>Сумма гарантии, тыс. руб.</t>
  </si>
  <si>
    <t>Дата истечения
срока гарантии</t>
  </si>
  <si>
    <t>Банковские гарантии:</t>
  </si>
  <si>
    <t>Дата предоставления обеспечения</t>
  </si>
  <si>
    <t>Дата предоставления гарантии</t>
  </si>
  <si>
    <t xml:space="preserve"> Обязательство, обеспеченное гарантией</t>
  </si>
  <si>
    <t xml:space="preserve">Приложение № 3  
 к приказу от 14.04.2026 № ОД-38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</si>
</sst>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6">
    <numFmt numFmtId="43" formatCode="_-* #,##0.00\ _₽_-;\-* #,##0.00\ _₽_-;_-* &quot;-&quot;??\ _₽_-;_-@_-"/>
    <numFmt numFmtId="164" formatCode="_-* #,##0.00_-;\-* #,##0.00_-;_-* &quot;-&quot;??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-* #,##0\ &quot;р.&quot;_-;\-* #,##0\ &quot;р.&quot;_-;_-* &quot;-&quot;\ &quot;р.&quot;_-;_-@_-"/>
    <numFmt numFmtId="170" formatCode="_-* #,##0.00\ &quot;р.&quot;_-;\-* #,##0.00\ &quot;р.&quot;_-;_-* &quot;-&quot;??\ &quot;р.&quot;_-;_-@_-"/>
    <numFmt numFmtId="171" formatCode="0.000"/>
    <numFmt numFmtId="172" formatCode="#,##0_р_."/>
    <numFmt numFmtId="173" formatCode="_-* #,##0.00_ _-;\-* #,##0.00_ _-;_-* &quot;-&quot;??_ _-;_-@_-"/>
    <numFmt numFmtId="174" formatCode="0.0%"/>
    <numFmt numFmtId="175" formatCode="0.0"/>
    <numFmt numFmtId="176" formatCode="_(* #,##0.0_);_(* \(#,##0.0\);_(* &quot;-&quot;??_);_(@_)"/>
    <numFmt numFmtId="177" formatCode="_(* #,##0.00_);_(* \(#,##0.00\);_(* &quot;-&quot;??_);_(@_)"/>
    <numFmt numFmtId="178" formatCode="_(* #,##0_);_(* \(#,##0\);_(* &quot;-&quot;??_);_(@_)"/>
    <numFmt numFmtId="179" formatCode="0.00;0;"/>
    <numFmt numFmtId="180" formatCode="#,##0;[Red]#,##0"/>
    <numFmt numFmtId="181" formatCode="&quot;\&quot;#,##0;[Red]\-&quot;\&quot;#,##0"/>
    <numFmt numFmtId="182" formatCode="\£#,##0_);\(\£#,##0\)"/>
    <numFmt numFmtId="183" formatCode="_(* #,##0.00_);[Red]_(* \(#,##0.00\);_(* &quot;-&quot;??_);_(@_)"/>
    <numFmt numFmtId="184" formatCode="&quot;р.&quot;#,##0\ ;\(&quot;р.&quot;#,##0\)"/>
    <numFmt numFmtId="185" formatCode="0.0\x"/>
    <numFmt numFmtId="186" formatCode="_-* #,##0.00[$€-1]_-;\-* #,##0.00[$€-1]_-;_-* &quot;-&quot;??[$€-1]_-"/>
    <numFmt numFmtId="187" formatCode="_-* #,##0\ _F_B_-;\-* #,##0\ _F_B_-;_-* &quot;-&quot;\ _F_B_-;_-@_-"/>
    <numFmt numFmtId="188" formatCode="_-* #,##0.00\ _F_B_-;\-* #,##0.00\ _F_B_-;_-* &quot;-&quot;??\ _F_B_-;_-@_-"/>
    <numFmt numFmtId="189" formatCode="#,##0.0_);[Red]\(#,##0.0\)"/>
    <numFmt numFmtId="190" formatCode="_-* #,##0_-;_-* #,##0\-;_-* &quot;-&quot;_-;_-@_-"/>
    <numFmt numFmtId="191" formatCode="_-* #,##0.00_-;_-* #,##0.00\-;_-* &quot;-&quot;??_-;_-@_-"/>
    <numFmt numFmtId="192" formatCode="_-* #,##0\ _$_-;\-* #,##0\ _$_-;_-* &quot;-&quot;\ _$_-;_-@_-"/>
    <numFmt numFmtId="193" formatCode="_-* #,##0.00\ _$_-;\-* #,##0.00\ _$_-;_-* &quot;-&quot;??\ _$_-;_-@_-"/>
    <numFmt numFmtId="194" formatCode="_(* #,##0.000_);[Red]_(* \(#,##0.000\);_(* &quot;-&quot;??_);_(@_)"/>
    <numFmt numFmtId="195" formatCode="&quot;р.&quot;#,##0.0_);\(&quot;р.&quot;#,##0.0\)"/>
    <numFmt numFmtId="196" formatCode="0.00\x"/>
    <numFmt numFmtId="197" formatCode="0.0000"/>
    <numFmt numFmtId="198" formatCode="_-* #,##0\ &quot;FB&quot;_-;\-* #,##0\ &quot;FB&quot;_-;_-* &quot;-&quot;\ &quot;FB&quot;_-;_-@_-"/>
    <numFmt numFmtId="199" formatCode="_-* #,##0.00\ &quot;FB&quot;_-;\-* #,##0.00\ &quot;FB&quot;_-;_-* &quot;-&quot;??\ &quot;FB&quot;_-;_-@_-"/>
    <numFmt numFmtId="200" formatCode="_-&quot;F&quot;\ * #,##0_-;_-&quot;F&quot;\ * #,##0\-;_-&quot;F&quot;\ * &quot;-&quot;_-;_-@_-"/>
    <numFmt numFmtId="201" formatCode="_-&quot;F&quot;\ * #,##0.00_-;_-&quot;F&quot;\ * #,##0.00\-;_-&quot;F&quot;\ * &quot;-&quot;??_-;_-@_-"/>
    <numFmt numFmtId="202" formatCode="\¥#,##0_);\(\¥#,##0\)"/>
    <numFmt numFmtId="203" formatCode="_ * #,##0_ ;_ * \-#,##0_ ;_ * &quot;-&quot;_ ;_ @_ "/>
    <numFmt numFmtId="204" formatCode="#,##0.0%;\(#,##0.0\)%;\-&quot; &quot;"/>
    <numFmt numFmtId="205" formatCode="_ * #,##0_ ;_ * \(#,##0\);_ * &quot;-&quot;_ ;_ @_ "/>
    <numFmt numFmtId="206" formatCode="_ * #,##0_ ;[Red]_ * \-#,##0_ ;_ * &quot;-&quot;_ ;_ @_ "/>
    <numFmt numFmtId="207" formatCode="dd/mm/yy;@"/>
    <numFmt numFmtId="208" formatCode="#,##0_ ;[Red]\-#,##0\ "/>
  </numFmts>
  <fonts count="17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Arial Cyr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9.75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Calibri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lazurski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color indexed="8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color theme="6" tint="-0.24994659260841701"/>
      <name val="Arial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theme="0" tint="-0.1499984740745262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name val="Book Antiqua"/>
      <family val="1"/>
      <charset val="204"/>
    </font>
    <font>
      <sz val="10"/>
      <name val="Helv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8"/>
      <name val="Helv"/>
      <charset val="204"/>
    </font>
    <font>
      <sz val="12"/>
      <name val="Times New Roman"/>
      <family val="1"/>
      <charset val="204"/>
    </font>
    <font>
      <sz val="12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name val="Tms Rmn"/>
    </font>
    <font>
      <b/>
      <sz val="12"/>
      <name val="Arial"/>
      <family val="2"/>
    </font>
    <font>
      <u val="doubleAccounting"/>
      <sz val="10"/>
      <name val="Arial"/>
      <family val="2"/>
    </font>
    <font>
      <b/>
      <sz val="10.5"/>
      <name val="Times New Roman"/>
      <family val="1"/>
      <charset val="204"/>
    </font>
    <font>
      <sz val="7"/>
      <name val="Palatino"/>
      <family val="1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8"/>
      <name val="Palatino"/>
      <family val="1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Times New Roman Cyr"/>
    </font>
    <font>
      <sz val="12"/>
      <name val="Times New Roman"/>
      <family val="1"/>
    </font>
    <font>
      <sz val="7"/>
      <name val="Small Fonts"/>
      <family val="2"/>
      <charset val="204"/>
    </font>
    <font>
      <sz val="10"/>
      <name val="Times New Roman CE"/>
      <charset val="238"/>
    </font>
    <font>
      <sz val="10"/>
      <name val="Palatino"/>
      <family val="1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1"/>
      <color indexed="23"/>
      <name val="Calibri"/>
      <family val="2"/>
    </font>
    <font>
      <sz val="10"/>
      <color indexed="16"/>
      <name val="Helvetica-Black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name val="ZapfCalligr BT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b/>
      <sz val="10"/>
      <name val="Arial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sz val="18"/>
      <color indexed="56"/>
      <name val="Cambria"/>
      <family val="2"/>
      <charset val="204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Tahoma"/>
      <family val="2"/>
      <charset val="204"/>
    </font>
    <font>
      <sz val="12"/>
      <name val="Arial Cyr"/>
      <charset val="204"/>
    </font>
    <font>
      <sz val="11"/>
      <color indexed="8"/>
      <name val="Tahoma"/>
      <family val="2"/>
      <charset val="204"/>
    </font>
    <font>
      <sz val="10"/>
      <name val="Arial Cyr"/>
      <family val="2"/>
      <charset val="204"/>
    </font>
    <font>
      <b/>
      <sz val="8"/>
      <color indexed="32"/>
      <name val="Tahoma"/>
      <family val="2"/>
      <charset val="204"/>
    </font>
    <font>
      <i/>
      <sz val="8"/>
      <name val="Tahoma"/>
      <family val="2"/>
      <charset val="204"/>
    </font>
    <font>
      <sz val="10"/>
      <name val="Helv"/>
      <charset val="204"/>
    </font>
    <font>
      <sz val="8"/>
      <color indexed="8"/>
      <name val="Arial"/>
      <family val="2"/>
    </font>
    <font>
      <sz val="10"/>
      <color indexed="8"/>
      <name val="Tahoma"/>
      <family val="2"/>
    </font>
    <font>
      <b/>
      <sz val="12"/>
      <name val="Arial Cyr"/>
      <charset val="204"/>
    </font>
    <font>
      <sz val="9"/>
      <color theme="4" tint="-0.249977111117893"/>
      <name val="Arial"/>
      <family val="2"/>
      <charset val="204"/>
    </font>
    <font>
      <b/>
      <i/>
      <sz val="10"/>
      <name val="Calibri Light"/>
      <family val="2"/>
      <charset val="204"/>
    </font>
    <font>
      <sz val="10"/>
      <color theme="1"/>
      <name val="Calibri Light"/>
      <family val="2"/>
      <charset val="204"/>
    </font>
    <font>
      <b/>
      <sz val="10"/>
      <color theme="1"/>
      <name val="Calibri Light"/>
      <family val="2"/>
      <charset val="204"/>
    </font>
    <font>
      <b/>
      <sz val="10"/>
      <name val="Calibri Light"/>
      <family val="2"/>
      <charset val="204"/>
    </font>
    <font>
      <sz val="10"/>
      <name val="Calibri Light"/>
      <family val="2"/>
      <charset val="204"/>
    </font>
    <font>
      <b/>
      <i/>
      <sz val="10"/>
      <color theme="1"/>
      <name val="Calibri Light"/>
      <family val="2"/>
      <charset val="204"/>
    </font>
    <font>
      <sz val="10"/>
      <color theme="4" tint="-0.249977111117893"/>
      <name val="Calibri Light"/>
      <family val="2"/>
      <charset val="204"/>
    </font>
    <font>
      <sz val="8"/>
      <color rgb="FFFF0000"/>
      <name val="Arial Cyr"/>
      <charset val="204"/>
    </font>
    <font>
      <b/>
      <i/>
      <sz val="10"/>
      <color theme="4" tint="-0.249977111117893"/>
      <name val="Calibri Light"/>
      <family val="2"/>
      <charset val="204"/>
    </font>
    <font>
      <b/>
      <sz val="10"/>
      <color theme="4" tint="-0.249977111117893"/>
      <name val="Calibri Light"/>
      <family val="2"/>
      <charset val="204"/>
    </font>
    <font>
      <sz val="9"/>
      <color rgb="FFFF0000"/>
      <name val="Arial"/>
      <family val="2"/>
      <charset val="204"/>
    </font>
    <font>
      <sz val="10"/>
      <color rgb="FFFF0000"/>
      <name val="Calibri Light"/>
      <family val="2"/>
      <charset val="204"/>
    </font>
    <font>
      <sz val="10"/>
      <color theme="1"/>
      <name val="Arial Narrow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8"/>
      <name val="Arial"/>
      <family val="2"/>
      <charset val="204"/>
    </font>
    <font>
      <i/>
      <sz val="10"/>
      <color theme="4"/>
      <name val="Arial"/>
      <family val="2"/>
      <charset val="204"/>
    </font>
    <font>
      <b/>
      <sz val="11"/>
      <color rgb="FF001F3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i/>
      <sz val="10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3"/>
      <name val="Arial Narrow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b/>
      <sz val="14"/>
      <color theme="1"/>
      <name val="Arial Narrow"/>
      <family val="2"/>
      <charset val="204"/>
    </font>
  </fonts>
  <fills count="5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lightGray">
        <fgColor indexed="22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lightGray"/>
    </fill>
    <fill>
      <patternFill patternType="gray0625"/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A91E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2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17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theme="8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6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/>
      <bottom style="thin">
        <color indexed="57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double">
        <color auto="1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77">
    <xf numFmtId="0" fontId="0" fillId="0" borderId="0"/>
    <xf numFmtId="0" fontId="14" fillId="0" borderId="0"/>
    <xf numFmtId="9" fontId="14" fillId="0" borderId="0" applyFont="0" applyFill="0" applyBorder="0" applyAlignment="0" applyProtection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5" fillId="10" borderId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3" fillId="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3" fillId="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3" fillId="1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3" fillId="1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21" borderId="0"/>
    <xf numFmtId="0" fontId="19" fillId="22" borderId="0"/>
    <xf numFmtId="0" fontId="20" fillId="0" borderId="0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15" fillId="0" borderId="7"/>
    <xf numFmtId="0" fontId="21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 applyNumberFormat="0" applyFill="0" applyBorder="0" applyAlignment="0" applyProtection="0"/>
    <xf numFmtId="3" fontId="24" fillId="0" borderId="0" applyNumberFormat="0">
      <alignment horizontal="center"/>
    </xf>
    <xf numFmtId="9" fontId="22" fillId="0" borderId="0" applyFont="0" applyFill="0" applyBorder="0" applyAlignment="0" applyProtection="0"/>
    <xf numFmtId="0" fontId="25" fillId="0" borderId="0" applyFont="0" applyFill="0" applyBorder="0" applyAlignment="0">
      <alignment horizontal="right"/>
    </xf>
    <xf numFmtId="0" fontId="26" fillId="0" borderId="0" applyFont="0" applyFill="0" applyBorder="0" applyAlignment="0">
      <alignment horizontal="right"/>
    </xf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3" fillId="4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3" fillId="4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3" fillId="7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3" fillId="7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3" fillId="8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3" fillId="8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3" fillId="9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3" fillId="9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6" fillId="18" borderId="2" applyNumberFormat="0" applyAlignment="0" applyProtection="0"/>
    <xf numFmtId="0" fontId="6" fillId="18" borderId="2" applyNumberFormat="0" applyAlignment="0" applyProtection="0"/>
    <xf numFmtId="0" fontId="6" fillId="18" borderId="2" applyNumberFormat="0" applyAlignment="0" applyProtection="0"/>
    <xf numFmtId="0" fontId="6" fillId="18" borderId="2" applyNumberFormat="0" applyAlignment="0" applyProtection="0"/>
    <xf numFmtId="0" fontId="6" fillId="18" borderId="2" applyNumberFormat="0" applyAlignment="0" applyProtection="0"/>
    <xf numFmtId="0" fontId="6" fillId="18" borderId="2" applyNumberFormat="0" applyAlignment="0" applyProtection="0"/>
    <xf numFmtId="0" fontId="6" fillId="18" borderId="2" applyNumberFormat="0" applyAlignment="0" applyProtection="0"/>
    <xf numFmtId="0" fontId="6" fillId="18" borderId="2" applyNumberFormat="0" applyAlignment="0" applyProtection="0"/>
    <xf numFmtId="0" fontId="6" fillId="18" borderId="2" applyNumberFormat="0" applyAlignment="0" applyProtection="0"/>
    <xf numFmtId="0" fontId="6" fillId="13" borderId="2" applyNumberFormat="0" applyAlignment="0" applyProtection="0"/>
    <xf numFmtId="0" fontId="6" fillId="13" borderId="2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7" fillId="18" borderId="8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7" fillId="27" borderId="3" applyNumberFormat="0" applyAlignment="0" applyProtection="0"/>
    <xf numFmtId="0" fontId="7" fillId="27" borderId="3" applyNumberFormat="0" applyAlignment="0" applyProtection="0"/>
    <xf numFmtId="0" fontId="7" fillId="27" borderId="3" applyNumberFormat="0" applyAlignment="0" applyProtection="0"/>
    <xf numFmtId="0" fontId="7" fillId="27" borderId="3" applyNumberFormat="0" applyAlignment="0" applyProtection="0"/>
    <xf numFmtId="0" fontId="7" fillId="27" borderId="3" applyNumberFormat="0" applyAlignment="0" applyProtection="0"/>
    <xf numFmtId="0" fontId="7" fillId="27" borderId="3" applyNumberFormat="0" applyAlignment="0" applyProtection="0"/>
    <xf numFmtId="0" fontId="7" fillId="27" borderId="3" applyNumberFormat="0" applyAlignment="0" applyProtection="0"/>
    <xf numFmtId="0" fontId="7" fillId="27" borderId="3" applyNumberFormat="0" applyAlignment="0" applyProtection="0"/>
    <xf numFmtId="0" fontId="7" fillId="27" borderId="3" applyNumberFormat="0" applyAlignment="0" applyProtection="0"/>
    <xf numFmtId="0" fontId="7" fillId="28" borderId="3" applyNumberFormat="0" applyAlignment="0" applyProtection="0"/>
    <xf numFmtId="0" fontId="7" fillId="28" borderId="3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8" fillId="27" borderId="9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8" fillId="27" borderId="2" applyNumberFormat="0" applyAlignment="0" applyProtection="0"/>
    <xf numFmtId="0" fontId="8" fillId="27" borderId="2" applyNumberFormat="0" applyAlignment="0" applyProtection="0"/>
    <xf numFmtId="0" fontId="8" fillId="27" borderId="2" applyNumberFormat="0" applyAlignment="0" applyProtection="0"/>
    <xf numFmtId="0" fontId="8" fillId="27" borderId="2" applyNumberFormat="0" applyAlignment="0" applyProtection="0"/>
    <xf numFmtId="0" fontId="8" fillId="27" borderId="2" applyNumberFormat="0" applyAlignment="0" applyProtection="0"/>
    <xf numFmtId="0" fontId="8" fillId="27" borderId="2" applyNumberFormat="0" applyAlignment="0" applyProtection="0"/>
    <xf numFmtId="0" fontId="8" fillId="27" borderId="2" applyNumberFormat="0" applyAlignment="0" applyProtection="0"/>
    <xf numFmtId="0" fontId="8" fillId="27" borderId="2" applyNumberFormat="0" applyAlignment="0" applyProtection="0"/>
    <xf numFmtId="0" fontId="8" fillId="27" borderId="2" applyNumberFormat="0" applyAlignment="0" applyProtection="0"/>
    <xf numFmtId="0" fontId="8" fillId="28" borderId="2" applyNumberFormat="0" applyAlignment="0" applyProtection="0"/>
    <xf numFmtId="0" fontId="8" fillId="28" borderId="2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0" fontId="29" fillId="27" borderId="8" applyNumberFormat="0" applyAlignment="0" applyProtection="0"/>
    <xf numFmtId="167" fontId="1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1" fillId="0" borderId="15" applyNumberFormat="0" applyFill="0" applyAlignment="0" applyProtection="0"/>
    <xf numFmtId="0" fontId="1" fillId="0" borderId="15" applyNumberFormat="0" applyFill="0" applyAlignment="0" applyProtection="0"/>
    <xf numFmtId="0" fontId="1" fillId="0" borderId="15" applyNumberFormat="0" applyFill="0" applyAlignment="0" applyProtection="0"/>
    <xf numFmtId="0" fontId="1" fillId="0" borderId="15" applyNumberFormat="0" applyFill="0" applyAlignment="0" applyProtection="0"/>
    <xf numFmtId="0" fontId="1" fillId="0" borderId="15" applyNumberFormat="0" applyFill="0" applyAlignment="0" applyProtection="0"/>
    <xf numFmtId="0" fontId="1" fillId="0" borderId="15" applyNumberFormat="0" applyFill="0" applyAlignment="0" applyProtection="0"/>
    <xf numFmtId="0" fontId="1" fillId="0" borderId="15" applyNumberFormat="0" applyFill="0" applyAlignment="0" applyProtection="0"/>
    <xf numFmtId="0" fontId="1" fillId="0" borderId="15" applyNumberFormat="0" applyFill="0" applyAlignment="0" applyProtection="0"/>
    <xf numFmtId="0" fontId="1" fillId="0" borderId="15" applyNumberFormat="0" applyFill="0" applyAlignment="0" applyProtection="0"/>
    <xf numFmtId="0" fontId="1" fillId="0" borderId="15" applyNumberFormat="0" applyFill="0" applyAlignment="0" applyProtection="0"/>
    <xf numFmtId="0" fontId="1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10" fillId="2" borderId="5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10" fillId="2" borderId="5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5" fillId="29" borderId="16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5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5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38" fillId="0" borderId="0"/>
    <xf numFmtId="0" fontId="3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40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39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" fillId="30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" fillId="30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16" fillId="3" borderId="6" applyNumberFormat="0" applyFont="0" applyAlignment="0" applyProtection="0"/>
    <xf numFmtId="0" fontId="16" fillId="3" borderId="6" applyNumberFormat="0" applyFont="0" applyAlignment="0" applyProtection="0"/>
    <xf numFmtId="0" fontId="16" fillId="3" borderId="6" applyNumberFormat="0" applyFont="0" applyAlignment="0" applyProtection="0"/>
    <xf numFmtId="0" fontId="16" fillId="3" borderId="6" applyNumberFormat="0" applyFont="0" applyAlignment="0" applyProtection="0"/>
    <xf numFmtId="0" fontId="16" fillId="3" borderId="6" applyNumberFormat="0" applyFont="0" applyAlignment="0" applyProtection="0"/>
    <xf numFmtId="0" fontId="16" fillId="3" borderId="6" applyNumberFormat="0" applyFont="0" applyAlignment="0" applyProtection="0"/>
    <xf numFmtId="0" fontId="16" fillId="3" borderId="6" applyNumberFormat="0" applyFont="0" applyAlignment="0" applyProtection="0"/>
    <xf numFmtId="0" fontId="16" fillId="3" borderId="6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0" fontId="22" fillId="14" borderId="17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9" fillId="0" borderId="4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9" fillId="0" borderId="4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47" fillId="0" borderId="19" applyFill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3" fillId="19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3" fillId="19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172" fontId="23" fillId="0" borderId="0"/>
    <xf numFmtId="173" fontId="40" fillId="0" borderId="0" applyFont="0" applyFill="0" applyBorder="0" applyAlignment="0" applyProtection="0"/>
    <xf numFmtId="0" fontId="2" fillId="0" borderId="0"/>
    <xf numFmtId="0" fontId="49" fillId="0" borderId="0"/>
    <xf numFmtId="0" fontId="30" fillId="0" borderId="0"/>
    <xf numFmtId="0" fontId="2" fillId="0" borderId="0"/>
    <xf numFmtId="9" fontId="2" fillId="0" borderId="0" applyFont="0" applyFill="0" applyBorder="0" applyAlignment="0" applyProtection="0"/>
    <xf numFmtId="0" fontId="59" fillId="0" borderId="0" applyFont="0" applyFill="0" applyBorder="0" applyAlignment="0"/>
    <xf numFmtId="0" fontId="60" fillId="0" borderId="0"/>
    <xf numFmtId="0" fontId="60" fillId="0" borderId="0"/>
    <xf numFmtId="179" fontId="38" fillId="0" borderId="0">
      <alignment horizontal="center"/>
    </xf>
    <xf numFmtId="0" fontId="61" fillId="34" borderId="20" applyNumberFormat="0" applyFill="0" applyBorder="0" applyAlignment="0">
      <alignment horizontal="left"/>
    </xf>
    <xf numFmtId="0" fontId="62" fillId="34" borderId="0" applyNumberFormat="0" applyFill="0" applyBorder="0" applyAlignment="0"/>
    <xf numFmtId="0" fontId="63" fillId="35" borderId="20" applyNumberFormat="0" applyFill="0" applyBorder="0" applyAlignment="0">
      <alignment horizontal="left"/>
    </xf>
    <xf numFmtId="0" fontId="64" fillId="36" borderId="0" applyNumberFormat="0" applyFill="0" applyBorder="0" applyAlignment="0"/>
    <xf numFmtId="0" fontId="65" fillId="0" borderId="0" applyNumberFormat="0" applyFill="0" applyBorder="0" applyAlignment="0"/>
    <xf numFmtId="0" fontId="66" fillId="0" borderId="21" applyNumberFormat="0" applyFill="0" applyBorder="0" applyAlignment="0">
      <alignment horizontal="left"/>
    </xf>
    <xf numFmtId="0" fontId="67" fillId="37" borderId="22" applyNumberFormat="0" applyFill="0" applyBorder="0" applyAlignment="0">
      <alignment horizontal="centerContinuous"/>
    </xf>
    <xf numFmtId="0" fontId="68" fillId="0" borderId="0" applyNumberFormat="0" applyFill="0" applyBorder="0" applyAlignment="0"/>
    <xf numFmtId="0" fontId="68" fillId="38" borderId="23" applyNumberFormat="0" applyFill="0" applyBorder="0" applyAlignment="0"/>
    <xf numFmtId="0" fontId="69" fillId="0" borderId="21" applyNumberFormat="0" applyFill="0" applyBorder="0" applyAlignment="0"/>
    <xf numFmtId="0" fontId="68" fillId="0" borderId="0" applyNumberFormat="0" applyFill="0" applyBorder="0" applyAlignment="0"/>
    <xf numFmtId="0" fontId="16" fillId="30" borderId="0" applyNumberFormat="0" applyBorder="0" applyAlignment="0" applyProtection="0"/>
    <xf numFmtId="0" fontId="16" fillId="15" borderId="0" applyNumberFormat="0" applyBorder="0" applyAlignment="0" applyProtection="0"/>
    <xf numFmtId="0" fontId="16" fillId="28" borderId="0" applyNumberFormat="0" applyBorder="0" applyAlignment="0" applyProtection="0"/>
    <xf numFmtId="0" fontId="16" fillId="39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9" borderId="0" applyNumberFormat="0" applyBorder="0" applyAlignment="0" applyProtection="0"/>
    <xf numFmtId="0" fontId="16" fillId="13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19" borderId="0" applyNumberFormat="0" applyBorder="0" applyAlignment="0" applyProtection="0"/>
    <xf numFmtId="0" fontId="16" fillId="41" borderId="0" applyNumberFormat="0" applyBorder="0" applyAlignment="0" applyProtection="0"/>
    <xf numFmtId="0" fontId="17" fillId="42" borderId="0" applyNumberFormat="0" applyBorder="0" applyAlignment="0" applyProtection="0"/>
    <xf numFmtId="0" fontId="17" fillId="13" borderId="0" applyNumberFormat="0" applyBorder="0" applyAlignment="0" applyProtection="0"/>
    <xf numFmtId="0" fontId="17" fillId="40" borderId="0" applyNumberFormat="0" applyBorder="0" applyAlignment="0" applyProtection="0"/>
    <xf numFmtId="0" fontId="17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44" borderId="0" applyNumberFormat="0" applyBorder="0" applyAlignment="0" applyProtection="0"/>
    <xf numFmtId="0" fontId="70" fillId="0" borderId="0">
      <alignment horizontal="right"/>
    </xf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7" fillId="45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6" borderId="0" applyNumberFormat="0" applyBorder="0" applyAlignment="0" applyProtection="0"/>
    <xf numFmtId="178" fontId="23" fillId="0" borderId="0" applyFont="0" applyFill="0" applyBorder="0" applyProtection="0"/>
    <xf numFmtId="180" fontId="71" fillId="0" borderId="0" applyFont="0" applyFill="0" applyBorder="0" applyAlignment="0" applyProtection="0"/>
    <xf numFmtId="181" fontId="71" fillId="0" borderId="0" applyFont="0" applyFill="0" applyBorder="0" applyAlignment="0" applyProtection="0"/>
    <xf numFmtId="0" fontId="21" fillId="0" borderId="0"/>
    <xf numFmtId="0" fontId="2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2" fillId="15" borderId="0" applyNumberFormat="0" applyBorder="0" applyAlignment="0" applyProtection="0"/>
    <xf numFmtId="0" fontId="73" fillId="0" borderId="0" applyNumberFormat="0" applyFill="0" applyBorder="0" applyAlignment="0" applyProtection="0"/>
    <xf numFmtId="38" fontId="74" fillId="0" borderId="0" applyNumberFormat="0" applyFill="0" applyBorder="0" applyAlignment="0" applyProtection="0">
      <alignment horizontal="right"/>
      <protection locked="0"/>
    </xf>
    <xf numFmtId="0" fontId="75" fillId="0" borderId="0" applyNumberFormat="0" applyFill="0" applyBorder="0" applyAlignment="0" applyProtection="0"/>
    <xf numFmtId="182" fontId="76" fillId="0" borderId="0" applyFont="0" applyFill="0" applyBorder="0" applyAlignment="0" applyProtection="0"/>
    <xf numFmtId="0" fontId="77" fillId="0" borderId="0"/>
    <xf numFmtId="0" fontId="29" fillId="17" borderId="8" applyNumberFormat="0" applyAlignment="0" applyProtection="0"/>
    <xf numFmtId="0" fontId="23" fillId="46" borderId="0" applyNumberFormat="0" applyFont="0" applyBorder="0" applyAlignment="0"/>
    <xf numFmtId="0" fontId="78" fillId="0" borderId="23" applyNumberFormat="0" applyFont="0" applyFill="0" applyProtection="0">
      <alignment horizontal="centerContinuous" vertical="center"/>
    </xf>
    <xf numFmtId="0" fontId="79" fillId="47" borderId="0" applyNumberFormat="0" applyFont="0" applyBorder="0" applyAlignment="0" applyProtection="0"/>
    <xf numFmtId="0" fontId="35" fillId="29" borderId="16" applyNumberFormat="0" applyAlignment="0" applyProtection="0"/>
    <xf numFmtId="0" fontId="78" fillId="0" borderId="0" applyNumberFormat="0" applyFill="0" applyBorder="0" applyProtection="0">
      <alignment horizontal="center" vertical="center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>
      <alignment horizontal="right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>
      <alignment horizontal="right"/>
    </xf>
    <xf numFmtId="164" fontId="23" fillId="0" borderId="0" applyFont="0" applyFill="0" applyBorder="0" applyAlignment="0" applyProtection="0"/>
    <xf numFmtId="3" fontId="82" fillId="0" borderId="0" applyFont="0" applyFill="0" applyBorder="0" applyAlignment="0" applyProtection="0"/>
    <xf numFmtId="183" fontId="59" fillId="0" borderId="0" applyFont="0" applyFill="0" applyBorder="0" applyAlignment="0" applyProtection="0"/>
    <xf numFmtId="0" fontId="81" fillId="0" borderId="0" applyFont="0" applyFill="0" applyBorder="0" applyAlignment="0" applyProtection="0">
      <alignment horizontal="right"/>
    </xf>
    <xf numFmtId="0" fontId="81" fillId="0" borderId="0" applyFont="0" applyFill="0" applyBorder="0" applyAlignment="0" applyProtection="0">
      <alignment horizontal="right"/>
    </xf>
    <xf numFmtId="184" fontId="82" fillId="0" borderId="0" applyFont="0" applyFill="0" applyBorder="0" applyAlignment="0" applyProtection="0"/>
    <xf numFmtId="14" fontId="83" fillId="0" borderId="0"/>
    <xf numFmtId="0" fontId="81" fillId="0" borderId="0" applyFont="0" applyFill="0" applyBorder="0" applyAlignment="0" applyProtection="0"/>
    <xf numFmtId="0" fontId="82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84" fillId="48" borderId="0" applyNumberFormat="0">
      <alignment horizontal="left"/>
    </xf>
    <xf numFmtId="0" fontId="84" fillId="49" borderId="0" applyNumberFormat="0">
      <alignment horizontal="left"/>
    </xf>
    <xf numFmtId="0" fontId="84" fillId="17" borderId="0" applyNumberFormat="0">
      <alignment horizontal="left"/>
    </xf>
    <xf numFmtId="0" fontId="84" fillId="30" borderId="0" applyNumberFormat="0">
      <alignment horizontal="left"/>
    </xf>
    <xf numFmtId="0" fontId="84" fillId="12" borderId="0" applyNumberFormat="0">
      <alignment horizontal="left"/>
    </xf>
    <xf numFmtId="0" fontId="84" fillId="40" borderId="0" applyNumberFormat="0">
      <alignment horizontal="left"/>
    </xf>
    <xf numFmtId="185" fontId="59" fillId="0" borderId="0" applyFont="0" applyFill="0" applyBorder="0" applyAlignment="0" applyProtection="0"/>
    <xf numFmtId="0" fontId="81" fillId="0" borderId="24" applyNumberFormat="0" applyFont="0" applyFill="0" applyAlignment="0" applyProtection="0"/>
    <xf numFmtId="0" fontId="85" fillId="0" borderId="0" applyFill="0" applyBorder="0" applyAlignment="0" applyProtection="0"/>
    <xf numFmtId="186" fontId="23" fillId="0" borderId="0" applyFont="0" applyFill="0" applyBorder="0" applyAlignment="0" applyProtection="0"/>
    <xf numFmtId="0" fontId="30" fillId="0" borderId="0"/>
    <xf numFmtId="0" fontId="4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87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2" fontId="82" fillId="0" borderId="0" applyFont="0" applyFill="0" applyBorder="0" applyAlignment="0" applyProtection="0"/>
    <xf numFmtId="15" fontId="23" fillId="0" borderId="0">
      <alignment vertical="center"/>
    </xf>
    <xf numFmtId="0" fontId="87" fillId="0" borderId="0" applyFill="0" applyBorder="0" applyProtection="0">
      <alignment horizontal="left"/>
    </xf>
    <xf numFmtId="0" fontId="48" fillId="28" borderId="0" applyNumberFormat="0" applyBorder="0" applyAlignment="0" applyProtection="0"/>
    <xf numFmtId="168" fontId="88" fillId="0" borderId="0" applyNumberFormat="0" applyFill="0" applyBorder="0" applyAlignment="0" applyProtection="0">
      <alignment horizontal="center"/>
    </xf>
    <xf numFmtId="0" fontId="81" fillId="0" borderId="0" applyFont="0" applyFill="0" applyBorder="0" applyAlignment="0" applyProtection="0">
      <alignment horizontal="right"/>
    </xf>
    <xf numFmtId="0" fontId="89" fillId="0" borderId="0" applyProtection="0">
      <alignment horizontal="right"/>
    </xf>
    <xf numFmtId="0" fontId="84" fillId="0" borderId="25" applyNumberFormat="0" applyAlignment="0" applyProtection="0">
      <alignment horizontal="left" vertical="center"/>
    </xf>
    <xf numFmtId="0" fontId="84" fillId="0" borderId="20">
      <alignment horizontal="left" vertical="center"/>
    </xf>
    <xf numFmtId="0" fontId="90" fillId="0" borderId="0">
      <alignment horizontal="center"/>
    </xf>
    <xf numFmtId="0" fontId="91" fillId="0" borderId="26" applyNumberFormat="0" applyFill="0" applyAlignment="0" applyProtection="0"/>
    <xf numFmtId="0" fontId="92" fillId="0" borderId="11" applyNumberFormat="0" applyFill="0" applyAlignment="0" applyProtection="0"/>
    <xf numFmtId="0" fontId="93" fillId="0" borderId="27" applyNumberFormat="0" applyFill="0" applyAlignment="0" applyProtection="0"/>
    <xf numFmtId="0" fontId="93" fillId="0" borderId="0" applyNumberFormat="0" applyFill="0" applyBorder="0" applyAlignment="0" applyProtection="0"/>
    <xf numFmtId="0" fontId="94" fillId="0" borderId="28" applyNumberFormat="0" applyFill="0" applyBorder="0" applyAlignment="0" applyProtection="0">
      <alignment horizontal="left"/>
    </xf>
    <xf numFmtId="189" fontId="95" fillId="50" borderId="0" applyNumberFormat="0" applyBorder="0" applyAlignment="0" applyProtection="0">
      <protection locked="0"/>
    </xf>
    <xf numFmtId="0" fontId="96" fillId="0" borderId="0"/>
    <xf numFmtId="0" fontId="23" fillId="0" borderId="0"/>
    <xf numFmtId="0" fontId="27" fillId="11" borderId="8" applyNumberFormat="0" applyAlignment="0" applyProtection="0"/>
    <xf numFmtId="190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0" fontId="45" fillId="0" borderId="18" applyNumberFormat="0" applyFill="0" applyAlignment="0" applyProtection="0"/>
    <xf numFmtId="192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94" fontId="59" fillId="0" borderId="0" applyFont="0" applyFill="0" applyBorder="0" applyAlignment="0" applyProtection="0"/>
    <xf numFmtId="195" fontId="59" fillId="0" borderId="0" applyFont="0" applyFill="0" applyBorder="0" applyAlignment="0" applyProtection="0"/>
    <xf numFmtId="196" fontId="59" fillId="0" borderId="0" applyFont="0" applyFill="0" applyBorder="0" applyAlignment="0" applyProtection="0"/>
    <xf numFmtId="185" fontId="97" fillId="0" borderId="0" applyFont="0" applyFill="0" applyBorder="0" applyAlignment="0" applyProtection="0"/>
    <xf numFmtId="0" fontId="37" fillId="18" borderId="0" applyNumberFormat="0" applyBorder="0" applyAlignment="0" applyProtection="0"/>
    <xf numFmtId="37" fontId="98" fillId="0" borderId="0"/>
    <xf numFmtId="197" fontId="59" fillId="0" borderId="0"/>
    <xf numFmtId="0" fontId="99" fillId="0" borderId="0"/>
    <xf numFmtId="0" fontId="79" fillId="0" borderId="0"/>
    <xf numFmtId="0" fontId="100" fillId="0" borderId="0"/>
    <xf numFmtId="0" fontId="28" fillId="17" borderId="9" applyNumberFormat="0" applyAlignment="0" applyProtection="0"/>
    <xf numFmtId="40" fontId="101" fillId="27" borderId="0">
      <alignment horizontal="right"/>
    </xf>
    <xf numFmtId="0" fontId="102" fillId="49" borderId="0">
      <alignment horizontal="center"/>
    </xf>
    <xf numFmtId="0" fontId="103" fillId="51" borderId="0"/>
    <xf numFmtId="0" fontId="104" fillId="27" borderId="0" applyBorder="0">
      <alignment horizontal="centerContinuous"/>
    </xf>
    <xf numFmtId="0" fontId="105" fillId="51" borderId="0" applyBorder="0">
      <alignment horizontal="centerContinuous"/>
    </xf>
    <xf numFmtId="0" fontId="106" fillId="27" borderId="8" applyNumberFormat="0" applyAlignment="0" applyProtection="0"/>
    <xf numFmtId="0" fontId="84" fillId="0" borderId="0" applyNumberFormat="0" applyFill="0" applyBorder="0" applyAlignment="0" applyProtection="0"/>
    <xf numFmtId="1" fontId="107" fillId="0" borderId="0" applyProtection="0">
      <alignment horizontal="right" vertical="center"/>
    </xf>
    <xf numFmtId="198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9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0" fontId="108" fillId="0" borderId="0" applyNumberFormat="0" applyFill="0" applyBorder="0" applyAlignment="0" applyProtection="0">
      <alignment horizontal="left"/>
      <protection locked="0"/>
    </xf>
    <xf numFmtId="0" fontId="109" fillId="0" borderId="29">
      <alignment vertical="center"/>
    </xf>
    <xf numFmtId="0" fontId="83" fillId="0" borderId="30"/>
    <xf numFmtId="0" fontId="76" fillId="0" borderId="0" applyFill="0" applyBorder="0" applyAlignment="0" applyProtection="0"/>
    <xf numFmtId="0" fontId="70" fillId="0" borderId="0" applyNumberFormat="0" applyFill="0" applyBorder="0" applyAlignment="0" applyProtection="0">
      <alignment horizontal="center"/>
    </xf>
    <xf numFmtId="0" fontId="110" fillId="0" borderId="0"/>
    <xf numFmtId="0" fontId="18" fillId="0" borderId="0"/>
    <xf numFmtId="0" fontId="111" fillId="0" borderId="0" applyBorder="0" applyProtection="0">
      <alignment vertical="center"/>
    </xf>
    <xf numFmtId="0" fontId="111" fillId="0" borderId="23" applyBorder="0" applyProtection="0">
      <alignment horizontal="right" vertical="center"/>
    </xf>
    <xf numFmtId="0" fontId="112" fillId="52" borderId="0" applyBorder="0" applyProtection="0">
      <alignment horizontal="centerContinuous" vertical="center"/>
    </xf>
    <xf numFmtId="0" fontId="112" fillId="53" borderId="23" applyBorder="0" applyProtection="0">
      <alignment horizontal="centerContinuous" vertical="center"/>
    </xf>
    <xf numFmtId="0" fontId="113" fillId="0" borderId="0"/>
    <xf numFmtId="0" fontId="100" fillId="0" borderId="0"/>
    <xf numFmtId="0" fontId="114" fillId="0" borderId="0" applyFill="0" applyBorder="0" applyProtection="0">
      <alignment horizontal="left"/>
    </xf>
    <xf numFmtId="0" fontId="87" fillId="0" borderId="31" applyFill="0" applyBorder="0" applyProtection="0">
      <alignment horizontal="left" vertical="top"/>
    </xf>
    <xf numFmtId="0" fontId="115" fillId="0" borderId="0">
      <alignment horizontal="centerContinuous"/>
    </xf>
    <xf numFmtId="0" fontId="21" fillId="14" borderId="0" applyNumberFormat="0" applyBorder="0"/>
    <xf numFmtId="0" fontId="116" fillId="48" borderId="0" applyNumberFormat="0" applyBorder="0">
      <alignment horizontal="center" wrapText="1"/>
    </xf>
    <xf numFmtId="0" fontId="21" fillId="18" borderId="0" applyNumberFormat="0" applyBorder="0">
      <protection locked="0"/>
    </xf>
    <xf numFmtId="0" fontId="116" fillId="49" borderId="0" applyNumberFormat="0" applyBorder="0">
      <alignment horizontal="center" wrapText="1"/>
    </xf>
    <xf numFmtId="0" fontId="21" fillId="27" borderId="0" applyNumberFormat="0" applyBorder="0"/>
    <xf numFmtId="0" fontId="116" fillId="17" borderId="0" applyNumberFormat="0" applyBorder="0">
      <alignment horizontal="center" wrapText="1"/>
    </xf>
    <xf numFmtId="0" fontId="21" fillId="39" borderId="0" applyNumberFormat="0" applyBorder="0"/>
    <xf numFmtId="0" fontId="116" fillId="30" borderId="0" applyNumberFormat="0" applyBorder="0">
      <alignment horizontal="center" wrapText="1"/>
    </xf>
    <xf numFmtId="0" fontId="21" fillId="19" borderId="0" applyNumberFormat="0" applyBorder="0"/>
    <xf numFmtId="0" fontId="116" fillId="12" borderId="0" applyNumberFormat="0" applyBorder="0">
      <alignment horizontal="center" wrapText="1"/>
    </xf>
    <xf numFmtId="0" fontId="21" fillId="54" borderId="0" applyNumberFormat="0" applyBorder="0"/>
    <xf numFmtId="0" fontId="116" fillId="27" borderId="0" applyNumberFormat="0" applyBorder="0">
      <alignment horizontal="center" wrapText="1"/>
    </xf>
    <xf numFmtId="0" fontId="21" fillId="28" borderId="0" applyNumberFormat="0" applyBorder="0">
      <protection locked="0"/>
    </xf>
    <xf numFmtId="0" fontId="116" fillId="40" borderId="0" applyNumberFormat="0" applyBorder="0">
      <alignment horizontal="center" wrapText="1"/>
    </xf>
    <xf numFmtId="0" fontId="117" fillId="0" borderId="0"/>
    <xf numFmtId="0" fontId="118" fillId="0" borderId="0"/>
    <xf numFmtId="0" fontId="119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34" fillId="0" borderId="32" applyNumberFormat="0" applyFill="0" applyAlignment="0" applyProtection="0"/>
    <xf numFmtId="0" fontId="121" fillId="0" borderId="0">
      <alignment horizontal="fill"/>
    </xf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22" fillId="0" borderId="23" applyBorder="0" applyProtection="0">
      <alignment horizontal="right"/>
    </xf>
    <xf numFmtId="202" fontId="76" fillId="0" borderId="0" applyFont="0" applyFill="0" applyBorder="0" applyAlignment="0" applyProtection="0"/>
    <xf numFmtId="0" fontId="23" fillId="55" borderId="0" applyNumberFormat="0" applyFont="0" applyBorder="0" applyAlignment="0">
      <protection locked="0"/>
    </xf>
    <xf numFmtId="0" fontId="23" fillId="0" borderId="0"/>
    <xf numFmtId="0" fontId="123" fillId="0" borderId="33" applyNumberFormat="0" applyFill="0" applyAlignment="0">
      <alignment horizontal="left"/>
    </xf>
    <xf numFmtId="0" fontId="124" fillId="0" borderId="0"/>
    <xf numFmtId="0" fontId="125" fillId="0" borderId="0"/>
    <xf numFmtId="0" fontId="126" fillId="0" borderId="0"/>
    <xf numFmtId="203" fontId="21" fillId="50" borderId="0">
      <alignment shrinkToFit="1"/>
    </xf>
    <xf numFmtId="0" fontId="127" fillId="0" borderId="34" applyNumberFormat="0">
      <alignment horizontal="right"/>
    </xf>
    <xf numFmtId="9" fontId="22" fillId="0" borderId="0" applyFont="0" applyFill="0" applyBorder="0" applyAlignment="0" applyProtection="0"/>
    <xf numFmtId="9" fontId="124" fillId="0" borderId="0" applyFont="0" applyFill="0" applyBorder="0" applyAlignment="0" applyProtection="0"/>
    <xf numFmtId="204" fontId="128" fillId="0" borderId="0" applyFill="0" applyBorder="0"/>
    <xf numFmtId="0" fontId="23" fillId="0" borderId="0" applyFont="0" applyFill="0" applyBorder="0">
      <alignment horizontal="right"/>
    </xf>
    <xf numFmtId="0" fontId="129" fillId="0" borderId="0"/>
    <xf numFmtId="49" fontId="49" fillId="0" borderId="1">
      <alignment horizontal="left" wrapText="1"/>
      <protection locked="0"/>
    </xf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205" fontId="130" fillId="0" borderId="1">
      <alignment shrinkToFit="1"/>
      <protection locked="0"/>
    </xf>
    <xf numFmtId="206" fontId="131" fillId="50" borderId="1" applyFill="0" applyBorder="0" applyProtection="0">
      <alignment shrinkToFit="1"/>
    </xf>
    <xf numFmtId="2" fontId="23" fillId="0" borderId="0" applyFont="0" applyFill="0" applyBorder="0">
      <alignment horizontal="right"/>
    </xf>
    <xf numFmtId="49" fontId="116" fillId="56" borderId="1">
      <alignment horizontal="center" vertical="center" wrapText="1"/>
    </xf>
    <xf numFmtId="43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84" fillId="0" borderId="80" applyNumberFormat="0" applyAlignment="0" applyProtection="0">
      <alignment horizontal="left" vertical="center"/>
    </xf>
    <xf numFmtId="0" fontId="84" fillId="0" borderId="41" applyNumberFormat="0" applyAlignment="0" applyProtection="0">
      <alignment horizontal="left" vertical="center"/>
    </xf>
    <xf numFmtId="0" fontId="109" fillId="0" borderId="78">
      <alignment vertical="center"/>
    </xf>
    <xf numFmtId="0" fontId="83" fillId="0" borderId="79"/>
    <xf numFmtId="0" fontId="84" fillId="0" borderId="80" applyNumberFormat="0" applyAlignment="0" applyProtection="0">
      <alignment horizontal="left" vertical="center"/>
    </xf>
    <xf numFmtId="0" fontId="109" fillId="0" borderId="29">
      <alignment vertical="center"/>
    </xf>
    <xf numFmtId="43" fontId="2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39" fillId="0" borderId="0"/>
    <xf numFmtId="186" fontId="2" fillId="0" borderId="0"/>
    <xf numFmtId="0" fontId="152" fillId="0" borderId="0"/>
    <xf numFmtId="0" fontId="49" fillId="0" borderId="0"/>
    <xf numFmtId="0" fontId="2" fillId="3" borderId="82" applyNumberFormat="0" applyFont="0" applyAlignment="0" applyProtection="0"/>
    <xf numFmtId="0" fontId="2" fillId="0" borderId="0"/>
    <xf numFmtId="0" fontId="153" fillId="0" borderId="0">
      <alignment horizontal="left"/>
    </xf>
    <xf numFmtId="9" fontId="39" fillId="0" borderId="0" applyFont="0" applyFill="0" applyBorder="0" applyAlignment="0" applyProtection="0"/>
  </cellStyleXfs>
  <cellXfs count="405">
    <xf numFmtId="0" fontId="0" fillId="0" borderId="0" xfId="0"/>
    <xf numFmtId="0" fontId="50" fillId="0" borderId="0" xfId="2352" applyFont="1" applyBorder="1"/>
    <xf numFmtId="0" fontId="51" fillId="0" borderId="0" xfId="2352" applyFont="1" applyBorder="1"/>
    <xf numFmtId="0" fontId="52" fillId="33" borderId="0" xfId="2352" applyFont="1" applyFill="1" applyBorder="1"/>
    <xf numFmtId="1" fontId="53" fillId="33" borderId="0" xfId="2352" applyNumberFormat="1" applyFont="1" applyFill="1" applyBorder="1" applyAlignment="1">
      <alignment horizontal="center" vertical="center"/>
    </xf>
    <xf numFmtId="0" fontId="54" fillId="0" borderId="0" xfId="2352" applyFont="1" applyFill="1" applyBorder="1"/>
    <xf numFmtId="0" fontId="55" fillId="0" borderId="0" xfId="2352" applyFont="1" applyFill="1" applyBorder="1"/>
    <xf numFmtId="174" fontId="55" fillId="0" borderId="0" xfId="2107" applyNumberFormat="1" applyFont="1" applyBorder="1" applyAlignment="1">
      <alignment horizontal="right" vertical="center"/>
    </xf>
    <xf numFmtId="10" fontId="55" fillId="0" borderId="0" xfId="2107" applyNumberFormat="1" applyFont="1" applyBorder="1" applyAlignment="1">
      <alignment horizontal="right" vertical="center"/>
    </xf>
    <xf numFmtId="174" fontId="54" fillId="0" borderId="0" xfId="2107" applyNumberFormat="1" applyFont="1" applyBorder="1" applyAlignment="1">
      <alignment horizontal="right" vertical="center"/>
    </xf>
    <xf numFmtId="174" fontId="51" fillId="0" borderId="0" xfId="2352" applyNumberFormat="1" applyFont="1" applyBorder="1"/>
    <xf numFmtId="0" fontId="51" fillId="0" borderId="0" xfId="2352" applyFont="1" applyBorder="1" applyAlignment="1">
      <alignment horizontal="right"/>
    </xf>
    <xf numFmtId="0" fontId="54" fillId="0" borderId="0" xfId="2352" applyFont="1" applyFill="1" applyBorder="1" applyAlignment="1">
      <alignment horizontal="right"/>
    </xf>
    <xf numFmtId="176" fontId="55" fillId="0" borderId="0" xfId="2352" applyNumberFormat="1" applyFont="1" applyBorder="1" applyAlignment="1">
      <alignment horizontal="right" vertical="center"/>
    </xf>
    <xf numFmtId="10" fontId="54" fillId="0" borderId="0" xfId="2107" applyNumberFormat="1" applyFont="1" applyBorder="1" applyAlignment="1">
      <alignment horizontal="right" vertical="center"/>
    </xf>
    <xf numFmtId="0" fontId="51" fillId="0" borderId="0" xfId="2353" applyFont="1" applyBorder="1"/>
    <xf numFmtId="174" fontId="56" fillId="0" borderId="0" xfId="2107" applyNumberFormat="1" applyFont="1" applyBorder="1" applyAlignment="1">
      <alignment horizontal="right" vertical="center"/>
    </xf>
    <xf numFmtId="10" fontId="56" fillId="0" borderId="0" xfId="2107" applyNumberFormat="1" applyFont="1" applyBorder="1" applyAlignment="1">
      <alignment horizontal="right" vertical="center"/>
    </xf>
    <xf numFmtId="177" fontId="55" fillId="0" borderId="0" xfId="2352" applyNumberFormat="1" applyFont="1" applyBorder="1" applyAlignment="1">
      <alignment horizontal="right"/>
    </xf>
    <xf numFmtId="9" fontId="55" fillId="0" borderId="0" xfId="2107" applyNumberFormat="1" applyFont="1" applyBorder="1" applyAlignment="1">
      <alignment horizontal="right" vertical="center"/>
    </xf>
    <xf numFmtId="177" fontId="54" fillId="0" borderId="0" xfId="2352" applyNumberFormat="1" applyFont="1" applyBorder="1" applyAlignment="1">
      <alignment horizontal="right" vertical="center"/>
    </xf>
    <xf numFmtId="175" fontId="57" fillId="0" borderId="0" xfId="2352" applyNumberFormat="1" applyFont="1" applyBorder="1" applyAlignment="1">
      <alignment horizontal="right"/>
    </xf>
    <xf numFmtId="174" fontId="58" fillId="0" borderId="0" xfId="2107" applyNumberFormat="1" applyFont="1" applyBorder="1" applyAlignment="1">
      <alignment horizontal="right" vertical="center"/>
    </xf>
    <xf numFmtId="0" fontId="53" fillId="33" borderId="0" xfId="2352" applyFont="1" applyFill="1" applyBorder="1" applyAlignment="1">
      <alignment horizontal="center" vertical="center" wrapText="1"/>
    </xf>
    <xf numFmtId="178" fontId="55" fillId="0" borderId="0" xfId="2352" applyNumberFormat="1" applyFont="1" applyFill="1" applyBorder="1" applyAlignment="1">
      <alignment horizontal="center"/>
    </xf>
    <xf numFmtId="0" fontId="51" fillId="0" borderId="0" xfId="2352" applyFont="1" applyFill="1" applyBorder="1"/>
    <xf numFmtId="10" fontId="58" fillId="32" borderId="0" xfId="2354" applyNumberFormat="1" applyFont="1" applyFill="1" applyBorder="1" applyAlignment="1">
      <alignment horizontal="right" vertical="center"/>
    </xf>
    <xf numFmtId="0" fontId="58" fillId="0" borderId="0" xfId="1870" applyFont="1" applyBorder="1"/>
    <xf numFmtId="177" fontId="55" fillId="32" borderId="0" xfId="2353" applyNumberFormat="1" applyFont="1" applyFill="1" applyBorder="1" applyAlignment="1">
      <alignment horizontal="right" vertical="center"/>
    </xf>
    <xf numFmtId="10" fontId="55" fillId="32" borderId="0" xfId="2107" applyNumberFormat="1" applyFont="1" applyFill="1" applyBorder="1" applyAlignment="1">
      <alignment horizontal="right" vertical="center"/>
    </xf>
    <xf numFmtId="0" fontId="132" fillId="0" borderId="0" xfId="2559" applyFont="1"/>
    <xf numFmtId="0" fontId="14" fillId="0" borderId="0" xfId="2559"/>
    <xf numFmtId="3" fontId="133" fillId="0" borderId="0" xfId="2559" applyNumberFormat="1" applyFont="1" applyFill="1" applyBorder="1"/>
    <xf numFmtId="0" fontId="134" fillId="0" borderId="0" xfId="2559" applyFont="1"/>
    <xf numFmtId="3" fontId="135" fillId="0" borderId="0" xfId="2559" applyNumberFormat="1" applyFont="1" applyFill="1" applyBorder="1"/>
    <xf numFmtId="0" fontId="136" fillId="0" borderId="0" xfId="2559" applyFont="1" applyFill="1" applyBorder="1"/>
    <xf numFmtId="0" fontId="135" fillId="0" borderId="0" xfId="2559" applyFont="1" applyFill="1" applyBorder="1"/>
    <xf numFmtId="0" fontId="137" fillId="0" borderId="40" xfId="2559" applyFont="1" applyBorder="1"/>
    <xf numFmtId="3" fontId="135" fillId="0" borderId="41" xfId="2559" applyNumberFormat="1" applyFont="1" applyFill="1" applyBorder="1"/>
    <xf numFmtId="0" fontId="136" fillId="0" borderId="41" xfId="2559" applyFont="1" applyFill="1" applyBorder="1" applyAlignment="1">
      <alignment horizontal="right"/>
    </xf>
    <xf numFmtId="0" fontId="136" fillId="0" borderId="42" xfId="2559" applyFont="1" applyFill="1" applyBorder="1" applyAlignment="1">
      <alignment horizontal="center"/>
    </xf>
    <xf numFmtId="0" fontId="136" fillId="0" borderId="43" xfId="2559" applyFont="1" applyFill="1" applyBorder="1"/>
    <xf numFmtId="0" fontId="135" fillId="0" borderId="41" xfId="2559" applyFont="1" applyFill="1" applyBorder="1"/>
    <xf numFmtId="0" fontId="135" fillId="0" borderId="41" xfId="2559" applyFont="1" applyFill="1" applyBorder="1" applyAlignment="1">
      <alignment horizontal="center"/>
    </xf>
    <xf numFmtId="0" fontId="136" fillId="0" borderId="41" xfId="2559" applyFont="1" applyFill="1" applyBorder="1" applyAlignment="1">
      <alignment horizontal="center"/>
    </xf>
    <xf numFmtId="0" fontId="136" fillId="0" borderId="44" xfId="2559" applyFont="1" applyFill="1" applyBorder="1" applyAlignment="1">
      <alignment horizontal="center"/>
    </xf>
    <xf numFmtId="0" fontId="134" fillId="0" borderId="22" xfId="2559" applyFont="1" applyBorder="1" applyAlignment="1">
      <alignment horizontal="left" indent="1"/>
    </xf>
    <xf numFmtId="9" fontId="138" fillId="0" borderId="45" xfId="2560" applyFont="1" applyFill="1" applyBorder="1" applyAlignment="1">
      <alignment horizontal="center"/>
    </xf>
    <xf numFmtId="0" fontId="139" fillId="0" borderId="46" xfId="2559" applyFont="1" applyFill="1" applyBorder="1" applyAlignment="1">
      <alignment horizontal="left" indent="1"/>
    </xf>
    <xf numFmtId="9" fontId="135" fillId="0" borderId="47" xfId="2560" applyFont="1" applyFill="1" applyBorder="1" applyAlignment="1">
      <alignment horizontal="center"/>
    </xf>
    <xf numFmtId="0" fontId="138" fillId="0" borderId="48" xfId="2559" applyFont="1" applyBorder="1" applyAlignment="1">
      <alignment horizontal="left" indent="2"/>
    </xf>
    <xf numFmtId="3" fontId="135" fillId="0" borderId="49" xfId="2559" applyNumberFormat="1" applyFont="1" applyFill="1" applyBorder="1"/>
    <xf numFmtId="3" fontId="140" fillId="0" borderId="50" xfId="2559" applyNumberFormat="1" applyFont="1" applyFill="1" applyBorder="1"/>
    <xf numFmtId="9" fontId="138" fillId="0" borderId="51" xfId="2560" applyFont="1" applyFill="1" applyBorder="1" applyAlignment="1">
      <alignment horizontal="right"/>
    </xf>
    <xf numFmtId="0" fontId="135" fillId="0" borderId="52" xfId="2559" applyFont="1" applyFill="1" applyBorder="1" applyAlignment="1">
      <alignment horizontal="left" indent="2"/>
    </xf>
    <xf numFmtId="0" fontId="135" fillId="0" borderId="49" xfId="2559" applyFont="1" applyFill="1" applyBorder="1"/>
    <xf numFmtId="9" fontId="135" fillId="0" borderId="53" xfId="2560" applyFont="1" applyFill="1" applyBorder="1" applyAlignment="1">
      <alignment horizontal="right"/>
    </xf>
    <xf numFmtId="0" fontId="138" fillId="0" borderId="22" xfId="2559" applyFont="1" applyBorder="1" applyAlignment="1">
      <alignment horizontal="left" indent="2"/>
    </xf>
    <xf numFmtId="3" fontId="140" fillId="0" borderId="54" xfId="2559" applyNumberFormat="1" applyFont="1" applyFill="1" applyBorder="1"/>
    <xf numFmtId="9" fontId="138" fillId="0" borderId="45" xfId="2560" applyFont="1" applyFill="1" applyBorder="1" applyAlignment="1">
      <alignment horizontal="right"/>
    </xf>
    <xf numFmtId="0" fontId="135" fillId="0" borderId="46" xfId="2559" applyFont="1" applyFill="1" applyBorder="1" applyAlignment="1">
      <alignment horizontal="left" indent="2"/>
    </xf>
    <xf numFmtId="9" fontId="135" fillId="0" borderId="47" xfId="2560" applyFont="1" applyFill="1" applyBorder="1" applyAlignment="1">
      <alignment horizontal="right"/>
    </xf>
    <xf numFmtId="0" fontId="134" fillId="0" borderId="55" xfId="2559" applyFont="1" applyBorder="1" applyAlignment="1">
      <alignment horizontal="left" indent="2"/>
    </xf>
    <xf numFmtId="3" fontId="139" fillId="0" borderId="23" xfId="2559" applyNumberFormat="1" applyFont="1" applyFill="1" applyBorder="1"/>
    <xf numFmtId="3" fontId="139" fillId="0" borderId="56" xfId="2559" applyNumberFormat="1" applyFont="1" applyFill="1" applyBorder="1"/>
    <xf numFmtId="9" fontId="134" fillId="0" borderId="57" xfId="2560" applyFont="1" applyFill="1" applyBorder="1" applyAlignment="1">
      <alignment horizontal="right"/>
    </xf>
    <xf numFmtId="0" fontId="139" fillId="0" borderId="58" xfId="2559" applyFont="1" applyFill="1" applyBorder="1" applyAlignment="1">
      <alignment horizontal="left" indent="2"/>
    </xf>
    <xf numFmtId="0" fontId="139" fillId="0" borderId="23" xfId="2559" applyFont="1" applyFill="1" applyBorder="1"/>
    <xf numFmtId="9" fontId="139" fillId="0" borderId="59" xfId="2560" applyFont="1" applyFill="1" applyBorder="1" applyAlignment="1">
      <alignment horizontal="right"/>
    </xf>
    <xf numFmtId="0" fontId="141" fillId="0" borderId="0" xfId="2559" applyFont="1"/>
    <xf numFmtId="0" fontId="135" fillId="0" borderId="58" xfId="2559" applyFont="1" applyFill="1" applyBorder="1" applyAlignment="1">
      <alignment horizontal="left" indent="2"/>
    </xf>
    <xf numFmtId="0" fontId="135" fillId="0" borderId="23" xfId="2559" applyFont="1" applyFill="1" applyBorder="1"/>
    <xf numFmtId="3" fontId="140" fillId="0" borderId="56" xfId="2559" applyNumberFormat="1" applyFont="1" applyFill="1" applyBorder="1"/>
    <xf numFmtId="9" fontId="135" fillId="0" borderId="59" xfId="2560" applyFont="1" applyFill="1" applyBorder="1" applyAlignment="1">
      <alignment horizontal="right"/>
    </xf>
    <xf numFmtId="0" fontId="138" fillId="0" borderId="55" xfId="2559" applyFont="1" applyBorder="1" applyAlignment="1">
      <alignment horizontal="left" indent="2"/>
    </xf>
    <xf numFmtId="3" fontId="135" fillId="0" borderId="23" xfId="2559" applyNumberFormat="1" applyFont="1" applyFill="1" applyBorder="1"/>
    <xf numFmtId="9" fontId="138" fillId="0" borderId="57" xfId="2560" applyFont="1" applyFill="1" applyBorder="1" applyAlignment="1">
      <alignment horizontal="right"/>
    </xf>
    <xf numFmtId="0" fontId="139" fillId="0" borderId="46" xfId="2559" applyFont="1" applyFill="1" applyBorder="1" applyAlignment="1">
      <alignment horizontal="left" indent="2"/>
    </xf>
    <xf numFmtId="0" fontId="134" fillId="0" borderId="0" xfId="2559" applyFont="1" applyBorder="1"/>
    <xf numFmtId="3" fontId="139" fillId="0" borderId="54" xfId="2559" applyNumberFormat="1" applyFont="1" applyFill="1" applyBorder="1"/>
    <xf numFmtId="9" fontId="139" fillId="0" borderId="47" xfId="2560" applyFont="1" applyFill="1" applyBorder="1" applyAlignment="1">
      <alignment horizontal="right"/>
    </xf>
    <xf numFmtId="0" fontId="134" fillId="0" borderId="22" xfId="2559" applyFont="1" applyBorder="1" applyAlignment="1">
      <alignment horizontal="left" indent="2"/>
    </xf>
    <xf numFmtId="9" fontId="134" fillId="0" borderId="45" xfId="2560" applyFont="1" applyFill="1" applyBorder="1" applyAlignment="1">
      <alignment horizontal="right"/>
    </xf>
    <xf numFmtId="3" fontId="139" fillId="0" borderId="60" xfId="2559" applyNumberFormat="1" applyFont="1" applyFill="1" applyBorder="1" applyAlignment="1">
      <alignment horizontal="left" indent="1"/>
    </xf>
    <xf numFmtId="3" fontId="135" fillId="0" borderId="20" xfId="2559" applyNumberFormat="1" applyFont="1" applyFill="1" applyBorder="1"/>
    <xf numFmtId="3" fontId="142" fillId="0" borderId="1" xfId="2559" applyNumberFormat="1" applyFont="1" applyFill="1" applyBorder="1"/>
    <xf numFmtId="9" fontId="139" fillId="0" borderId="36" xfId="2560" applyFont="1" applyFill="1" applyBorder="1" applyAlignment="1">
      <alignment horizontal="right"/>
    </xf>
    <xf numFmtId="0" fontId="137" fillId="0" borderId="37" xfId="2559" applyFont="1" applyBorder="1"/>
    <xf numFmtId="3" fontId="135" fillId="0" borderId="61" xfId="2559" applyNumberFormat="1" applyFont="1" applyFill="1" applyBorder="1"/>
    <xf numFmtId="3" fontId="136" fillId="0" borderId="38" xfId="2559" applyNumberFormat="1" applyFont="1" applyFill="1" applyBorder="1"/>
    <xf numFmtId="9" fontId="137" fillId="0" borderId="62" xfId="2560" applyFont="1" applyFill="1" applyBorder="1" applyAlignment="1">
      <alignment horizontal="right"/>
    </xf>
    <xf numFmtId="0" fontId="136" fillId="0" borderId="63" xfId="2559" applyFont="1" applyFill="1" applyBorder="1" applyAlignment="1">
      <alignment horizontal="left"/>
    </xf>
    <xf numFmtId="9" fontId="136" fillId="0" borderId="39" xfId="2560" applyFont="1" applyFill="1" applyBorder="1" applyAlignment="1">
      <alignment horizontal="right"/>
    </xf>
    <xf numFmtId="3" fontId="14" fillId="0" borderId="0" xfId="2559" applyNumberFormat="1"/>
    <xf numFmtId="0" fontId="138" fillId="0" borderId="0" xfId="2559" applyFont="1" applyFill="1"/>
    <xf numFmtId="0" fontId="134" fillId="0" borderId="40" xfId="2559" applyFont="1" applyBorder="1"/>
    <xf numFmtId="0" fontId="137" fillId="0" borderId="64" xfId="2559" applyFont="1" applyFill="1" applyBorder="1" applyAlignment="1">
      <alignment horizontal="center" vertical="center"/>
    </xf>
    <xf numFmtId="0" fontId="143" fillId="0" borderId="41" xfId="2559" applyFont="1" applyFill="1" applyBorder="1" applyAlignment="1">
      <alignment horizontal="center" vertical="center"/>
    </xf>
    <xf numFmtId="0" fontId="137" fillId="0" borderId="41" xfId="2559" applyFont="1" applyFill="1" applyBorder="1" applyAlignment="1">
      <alignment horizontal="center" vertical="center"/>
    </xf>
    <xf numFmtId="0" fontId="137" fillId="0" borderId="44" xfId="2559" applyFont="1" applyFill="1" applyBorder="1" applyAlignment="1">
      <alignment horizontal="center" vertical="center"/>
    </xf>
    <xf numFmtId="0" fontId="138" fillId="0" borderId="22" xfId="2559" applyFont="1" applyBorder="1" applyAlignment="1">
      <alignment horizontal="left" indent="1"/>
    </xf>
    <xf numFmtId="3" fontId="136" fillId="0" borderId="54" xfId="2559" applyNumberFormat="1" applyFont="1" applyFill="1" applyBorder="1"/>
    <xf numFmtId="3" fontId="140" fillId="0" borderId="0" xfId="2559" applyNumberFormat="1" applyFont="1" applyFill="1" applyBorder="1" applyAlignment="1">
      <alignment horizontal="right" vertical="top"/>
    </xf>
    <xf numFmtId="3" fontId="140" fillId="0" borderId="47" xfId="2559" applyNumberFormat="1" applyFont="1" applyFill="1" applyBorder="1" applyAlignment="1">
      <alignment horizontal="right" vertical="top"/>
    </xf>
    <xf numFmtId="3" fontId="144" fillId="0" borderId="0" xfId="2559" applyNumberFormat="1" applyFont="1" applyFill="1" applyBorder="1"/>
    <xf numFmtId="0" fontId="138" fillId="0" borderId="65" xfId="2559" applyFont="1" applyBorder="1" applyAlignment="1">
      <alignment horizontal="left" indent="2"/>
    </xf>
    <xf numFmtId="3" fontId="135" fillId="0" borderId="66" xfId="2559" applyNumberFormat="1" applyFont="1" applyFill="1" applyBorder="1"/>
    <xf numFmtId="0" fontId="136" fillId="0" borderId="67" xfId="2559" applyFont="1" applyFill="1" applyBorder="1"/>
    <xf numFmtId="3" fontId="140" fillId="0" borderId="66" xfId="2559" applyNumberFormat="1" applyFont="1" applyFill="1" applyBorder="1" applyAlignment="1">
      <alignment horizontal="right" vertical="top"/>
    </xf>
    <xf numFmtId="3" fontId="140" fillId="0" borderId="68" xfId="2559" applyNumberFormat="1" applyFont="1" applyFill="1" applyBorder="1" applyAlignment="1">
      <alignment horizontal="right" vertical="top"/>
    </xf>
    <xf numFmtId="0" fontId="138" fillId="0" borderId="0" xfId="2559" applyFont="1"/>
    <xf numFmtId="0" fontId="137" fillId="0" borderId="40" xfId="2559" applyFont="1" applyFill="1" applyBorder="1" applyAlignment="1">
      <alignment horizontal="left" vertical="center"/>
    </xf>
    <xf numFmtId="0" fontId="135" fillId="0" borderId="22" xfId="2559" applyFont="1" applyFill="1" applyBorder="1" applyAlignment="1">
      <alignment horizontal="left" indent="1"/>
    </xf>
    <xf numFmtId="3" fontId="140" fillId="0" borderId="0" xfId="2559" applyNumberFormat="1" applyFont="1" applyFill="1" applyBorder="1"/>
    <xf numFmtId="3" fontId="140" fillId="0" borderId="47" xfId="2559" applyNumberFormat="1" applyFont="1" applyFill="1" applyBorder="1"/>
    <xf numFmtId="0" fontId="135" fillId="0" borderId="35" xfId="2559" applyFont="1" applyFill="1" applyBorder="1" applyAlignment="1">
      <alignment horizontal="left" indent="1"/>
    </xf>
    <xf numFmtId="0" fontId="135" fillId="0" borderId="20" xfId="2559" applyFont="1" applyFill="1" applyBorder="1"/>
    <xf numFmtId="9" fontId="136" fillId="0" borderId="1" xfId="2560" applyNumberFormat="1" applyFont="1" applyFill="1" applyBorder="1" applyAlignment="1">
      <alignment horizontal="right"/>
    </xf>
    <xf numFmtId="9" fontId="135" fillId="0" borderId="20" xfId="2560" applyNumberFormat="1" applyFont="1" applyFill="1" applyBorder="1" applyAlignment="1">
      <alignment horizontal="right"/>
    </xf>
    <xf numFmtId="9" fontId="135" fillId="0" borderId="36" xfId="2560" applyNumberFormat="1" applyFont="1" applyFill="1" applyBorder="1" applyAlignment="1">
      <alignment horizontal="right"/>
    </xf>
    <xf numFmtId="3" fontId="140" fillId="0" borderId="49" xfId="2559" applyNumberFormat="1" applyFont="1" applyFill="1" applyBorder="1"/>
    <xf numFmtId="3" fontId="140" fillId="0" borderId="53" xfId="2559" applyNumberFormat="1" applyFont="1" applyFill="1" applyBorder="1"/>
    <xf numFmtId="3" fontId="135" fillId="0" borderId="47" xfId="2559" applyNumberFormat="1" applyFont="1" applyFill="1" applyBorder="1"/>
    <xf numFmtId="0" fontId="135" fillId="0" borderId="22" xfId="2559" applyFont="1" applyFill="1" applyBorder="1" applyAlignment="1">
      <alignment horizontal="left" indent="2"/>
    </xf>
    <xf numFmtId="3" fontId="140" fillId="0" borderId="23" xfId="2559" applyNumberFormat="1" applyFont="1" applyFill="1" applyBorder="1"/>
    <xf numFmtId="3" fontId="140" fillId="0" borderId="59" xfId="2559" applyNumberFormat="1" applyFont="1" applyFill="1" applyBorder="1"/>
    <xf numFmtId="3" fontId="136" fillId="0" borderId="1" xfId="2559" applyNumberFormat="1" applyFont="1" applyFill="1" applyBorder="1"/>
    <xf numFmtId="3" fontId="135" fillId="0" borderId="36" xfId="2559" applyNumberFormat="1" applyFont="1" applyFill="1" applyBorder="1"/>
    <xf numFmtId="3" fontId="140" fillId="0" borderId="20" xfId="2559" applyNumberFormat="1" applyFont="1" applyFill="1" applyBorder="1"/>
    <xf numFmtId="3" fontId="140" fillId="0" borderId="36" xfId="2559" applyNumberFormat="1" applyFont="1" applyFill="1" applyBorder="1"/>
    <xf numFmtId="9" fontId="140" fillId="0" borderId="50" xfId="2558" applyFont="1" applyFill="1" applyBorder="1"/>
    <xf numFmtId="0" fontId="138" fillId="0" borderId="0" xfId="2559" applyFont="1" applyBorder="1"/>
    <xf numFmtId="0" fontId="138" fillId="0" borderId="47" xfId="2559" applyFont="1" applyBorder="1"/>
    <xf numFmtId="3" fontId="143" fillId="31" borderId="1" xfId="2559" applyNumberFormat="1" applyFont="1" applyFill="1" applyBorder="1"/>
    <xf numFmtId="174" fontId="143" fillId="0" borderId="1" xfId="2560" applyNumberFormat="1" applyFont="1" applyFill="1" applyBorder="1"/>
    <xf numFmtId="2" fontId="140" fillId="0" borderId="54" xfId="2559" applyNumberFormat="1" applyFont="1" applyFill="1" applyBorder="1"/>
    <xf numFmtId="0" fontId="135" fillId="0" borderId="55" xfId="2559" applyFont="1" applyFill="1" applyBorder="1" applyAlignment="1">
      <alignment horizontal="left" indent="1"/>
    </xf>
    <xf numFmtId="2" fontId="140" fillId="0" borderId="56" xfId="2559" applyNumberFormat="1" applyFont="1" applyFill="1" applyBorder="1"/>
    <xf numFmtId="0" fontId="138" fillId="0" borderId="23" xfId="2559" applyFont="1" applyBorder="1"/>
    <xf numFmtId="0" fontId="138" fillId="0" borderId="59" xfId="2559" applyFont="1" applyBorder="1"/>
    <xf numFmtId="0" fontId="135" fillId="0" borderId="48" xfId="2559" applyFont="1" applyFill="1" applyBorder="1" applyAlignment="1">
      <alignment horizontal="left" indent="1"/>
    </xf>
    <xf numFmtId="3" fontId="136" fillId="0" borderId="69" xfId="2559" applyNumberFormat="1" applyFont="1" applyFill="1" applyBorder="1"/>
    <xf numFmtId="3" fontId="136" fillId="0" borderId="70" xfId="2559" applyNumberFormat="1" applyFont="1" applyFill="1" applyBorder="1"/>
    <xf numFmtId="3" fontId="136" fillId="0" borderId="71" xfId="2559" applyNumberFormat="1" applyFont="1" applyFill="1" applyBorder="1"/>
    <xf numFmtId="0" fontId="136" fillId="0" borderId="22" xfId="2559" applyFont="1" applyFill="1" applyBorder="1"/>
    <xf numFmtId="3" fontId="136" fillId="0" borderId="0" xfId="2559" applyNumberFormat="1" applyFont="1" applyFill="1" applyBorder="1"/>
    <xf numFmtId="3" fontId="136" fillId="0" borderId="47" xfId="2559" applyNumberFormat="1" applyFont="1" applyFill="1" applyBorder="1"/>
    <xf numFmtId="175" fontId="135" fillId="0" borderId="49" xfId="2559" applyNumberFormat="1" applyFont="1" applyFill="1" applyBorder="1" applyAlignment="1">
      <alignment horizontal="right"/>
    </xf>
    <xf numFmtId="175" fontId="135" fillId="0" borderId="69" xfId="2559" applyNumberFormat="1" applyFont="1" applyFill="1" applyBorder="1" applyAlignment="1">
      <alignment horizontal="right"/>
    </xf>
    <xf numFmtId="175" fontId="135" fillId="0" borderId="53" xfId="2559" applyNumberFormat="1" applyFont="1" applyFill="1" applyBorder="1" applyAlignment="1">
      <alignment horizontal="right"/>
    </xf>
    <xf numFmtId="175" fontId="135" fillId="0" borderId="0" xfId="2559" applyNumberFormat="1" applyFont="1" applyFill="1" applyBorder="1" applyAlignment="1">
      <alignment horizontal="right"/>
    </xf>
    <xf numFmtId="175" fontId="135" fillId="0" borderId="71" xfId="2559" applyNumberFormat="1" applyFont="1" applyFill="1" applyBorder="1" applyAlignment="1">
      <alignment horizontal="right"/>
    </xf>
    <xf numFmtId="175" fontId="135" fillId="0" borderId="47" xfId="2559" applyNumberFormat="1" applyFont="1" applyFill="1" applyBorder="1" applyAlignment="1">
      <alignment horizontal="right"/>
    </xf>
    <xf numFmtId="0" fontId="135" fillId="0" borderId="65" xfId="2559" applyFont="1" applyFill="1" applyBorder="1" applyAlignment="1">
      <alignment horizontal="left" indent="1"/>
    </xf>
    <xf numFmtId="175" fontId="135" fillId="0" borderId="66" xfId="2559" applyNumberFormat="1" applyFont="1" applyFill="1" applyBorder="1"/>
    <xf numFmtId="175" fontId="135" fillId="0" borderId="72" xfId="2559" applyNumberFormat="1" applyFont="1" applyFill="1" applyBorder="1"/>
    <xf numFmtId="175" fontId="135" fillId="0" borderId="68" xfId="2559" applyNumberFormat="1" applyFont="1" applyFill="1" applyBorder="1"/>
    <xf numFmtId="0" fontId="137" fillId="0" borderId="0" xfId="2559" applyFont="1"/>
    <xf numFmtId="0" fontId="145" fillId="0" borderId="0" xfId="2559" applyFont="1"/>
    <xf numFmtId="0" fontId="137" fillId="0" borderId="73" xfId="2559" applyFont="1" applyFill="1" applyBorder="1" applyAlignment="1">
      <alignment horizontal="center" vertical="center"/>
    </xf>
    <xf numFmtId="0" fontId="137" fillId="0" borderId="74" xfId="2559" applyFont="1" applyFill="1" applyBorder="1" applyAlignment="1">
      <alignment horizontal="center" vertical="center"/>
    </xf>
    <xf numFmtId="3" fontId="140" fillId="0" borderId="71" xfId="2559" applyNumberFormat="1" applyFont="1" applyFill="1" applyBorder="1"/>
    <xf numFmtId="3" fontId="140" fillId="0" borderId="31" xfId="2559" applyNumberFormat="1" applyFont="1" applyFill="1" applyBorder="1"/>
    <xf numFmtId="0" fontId="135" fillId="0" borderId="48" xfId="2559" applyFont="1" applyFill="1" applyBorder="1" applyAlignment="1">
      <alignment horizontal="left" indent="2"/>
    </xf>
    <xf numFmtId="9" fontId="135" fillId="0" borderId="49" xfId="2560" applyFont="1" applyFill="1" applyBorder="1" applyAlignment="1">
      <alignment horizontal="right"/>
    </xf>
    <xf numFmtId="9" fontId="135" fillId="0" borderId="69" xfId="2560" applyFont="1" applyFill="1" applyBorder="1" applyAlignment="1">
      <alignment horizontal="right"/>
    </xf>
    <xf numFmtId="9" fontId="135" fillId="0" borderId="75" xfId="2560" applyNumberFormat="1" applyFont="1" applyFill="1" applyBorder="1" applyAlignment="1">
      <alignment horizontal="right"/>
    </xf>
    <xf numFmtId="3" fontId="140" fillId="0" borderId="69" xfId="2559" applyNumberFormat="1" applyFont="1" applyFill="1" applyBorder="1"/>
    <xf numFmtId="3" fontId="140" fillId="0" borderId="75" xfId="2559" applyNumberFormat="1" applyFont="1" applyFill="1" applyBorder="1"/>
    <xf numFmtId="3" fontId="140" fillId="0" borderId="70" xfId="2559" applyNumberFormat="1" applyFont="1" applyFill="1" applyBorder="1"/>
    <xf numFmtId="3" fontId="140" fillId="0" borderId="76" xfId="2559" applyNumberFormat="1" applyFont="1" applyFill="1" applyBorder="1"/>
    <xf numFmtId="175" fontId="135" fillId="0" borderId="75" xfId="2559" applyNumberFormat="1" applyFont="1" applyFill="1" applyBorder="1" applyAlignment="1">
      <alignment horizontal="right"/>
    </xf>
    <xf numFmtId="175" fontId="135" fillId="0" borderId="31" xfId="2559" applyNumberFormat="1" applyFont="1" applyFill="1" applyBorder="1" applyAlignment="1">
      <alignment horizontal="right"/>
    </xf>
    <xf numFmtId="175" fontId="135" fillId="0" borderId="77" xfId="2559" applyNumberFormat="1" applyFont="1" applyFill="1" applyBorder="1"/>
    <xf numFmtId="175" fontId="135" fillId="31" borderId="66" xfId="2559" applyNumberFormat="1" applyFont="1" applyFill="1" applyBorder="1"/>
    <xf numFmtId="175" fontId="135" fillId="31" borderId="68" xfId="2559" applyNumberFormat="1" applyFont="1" applyFill="1" applyBorder="1"/>
    <xf numFmtId="3" fontId="135" fillId="0" borderId="71" xfId="2559" applyNumberFormat="1" applyFont="1" applyFill="1" applyBorder="1"/>
    <xf numFmtId="3" fontId="135" fillId="0" borderId="31" xfId="2559" applyNumberFormat="1" applyFont="1" applyFill="1" applyBorder="1"/>
    <xf numFmtId="0" fontId="135" fillId="0" borderId="35" xfId="2559" applyFont="1" applyFill="1" applyBorder="1" applyAlignment="1">
      <alignment horizontal="left" indent="2"/>
    </xf>
    <xf numFmtId="3" fontId="135" fillId="0" borderId="69" xfId="2559" applyNumberFormat="1" applyFont="1" applyFill="1" applyBorder="1"/>
    <xf numFmtId="3" fontId="135" fillId="0" borderId="75" xfId="2559" applyNumberFormat="1" applyFont="1" applyFill="1" applyBorder="1"/>
    <xf numFmtId="3" fontId="135" fillId="0" borderId="53" xfId="2559" applyNumberFormat="1" applyFont="1" applyFill="1" applyBorder="1"/>
    <xf numFmtId="3" fontId="135" fillId="0" borderId="70" xfId="2559" applyNumberFormat="1" applyFont="1" applyFill="1" applyBorder="1"/>
    <xf numFmtId="3" fontId="135" fillId="0" borderId="76" xfId="2559" applyNumberFormat="1" applyFont="1" applyFill="1" applyBorder="1"/>
    <xf numFmtId="3" fontId="135" fillId="0" borderId="59" xfId="2559" applyNumberFormat="1" applyFont="1" applyFill="1" applyBorder="1"/>
    <xf numFmtId="0" fontId="136" fillId="0" borderId="35" xfId="2559" applyFont="1" applyFill="1" applyBorder="1"/>
    <xf numFmtId="0" fontId="136" fillId="0" borderId="20" xfId="2559" applyFont="1" applyFill="1" applyBorder="1"/>
    <xf numFmtId="3" fontId="136" fillId="0" borderId="20" xfId="2559" applyNumberFormat="1" applyFont="1" applyFill="1" applyBorder="1"/>
    <xf numFmtId="3" fontId="136" fillId="0" borderId="36" xfId="2559" applyNumberFormat="1" applyFont="1" applyFill="1" applyBorder="1"/>
    <xf numFmtId="0" fontId="136" fillId="0" borderId="40" xfId="2559" applyFont="1" applyFill="1" applyBorder="1"/>
    <xf numFmtId="0" fontId="136" fillId="0" borderId="73" xfId="2559" applyFont="1" applyFill="1" applyBorder="1" applyAlignment="1">
      <alignment horizontal="center"/>
    </xf>
    <xf numFmtId="0" fontId="139" fillId="0" borderId="22" xfId="2559" applyFont="1" applyFill="1" applyBorder="1" applyAlignment="1">
      <alignment horizontal="left" indent="1"/>
    </xf>
    <xf numFmtId="0" fontId="136" fillId="0" borderId="71" xfId="2559" applyFont="1" applyFill="1" applyBorder="1"/>
    <xf numFmtId="3" fontId="136" fillId="0" borderId="31" xfId="2559" applyNumberFormat="1" applyFont="1" applyFill="1" applyBorder="1"/>
    <xf numFmtId="0" fontId="135" fillId="0" borderId="55" xfId="2559" applyFont="1" applyFill="1" applyBorder="1" applyAlignment="1">
      <alignment horizontal="left" indent="2"/>
    </xf>
    <xf numFmtId="3" fontId="138" fillId="0" borderId="49" xfId="2559" applyNumberFormat="1" applyFont="1" applyFill="1" applyBorder="1"/>
    <xf numFmtId="3" fontId="138" fillId="0" borderId="69" xfId="2559" applyNumberFormat="1" applyFont="1" applyFill="1" applyBorder="1"/>
    <xf numFmtId="3" fontId="138" fillId="0" borderId="75" xfId="2559" applyNumberFormat="1" applyFont="1" applyFill="1" applyBorder="1"/>
    <xf numFmtId="3" fontId="138" fillId="0" borderId="53" xfId="2559" applyNumberFormat="1" applyFont="1" applyFill="1" applyBorder="1"/>
    <xf numFmtId="9" fontId="135" fillId="0" borderId="23" xfId="2560" applyFont="1" applyFill="1" applyBorder="1" applyAlignment="1">
      <alignment horizontal="right"/>
    </xf>
    <xf numFmtId="9" fontId="135" fillId="0" borderId="70" xfId="2560" applyFont="1" applyFill="1" applyBorder="1" applyAlignment="1">
      <alignment horizontal="right"/>
    </xf>
    <xf numFmtId="9" fontId="135" fillId="0" borderId="76" xfId="2560" applyNumberFormat="1" applyFont="1" applyFill="1" applyBorder="1" applyAlignment="1">
      <alignment horizontal="right"/>
    </xf>
    <xf numFmtId="9" fontId="135" fillId="0" borderId="66" xfId="2560" applyFont="1" applyFill="1" applyBorder="1" applyAlignment="1">
      <alignment horizontal="right"/>
    </xf>
    <xf numFmtId="9" fontId="135" fillId="0" borderId="72" xfId="2560" applyFont="1" applyFill="1" applyBorder="1" applyAlignment="1">
      <alignment horizontal="right"/>
    </xf>
    <xf numFmtId="9" fontId="135" fillId="0" borderId="77" xfId="2560" applyNumberFormat="1" applyFont="1" applyFill="1" applyBorder="1" applyAlignment="1">
      <alignment horizontal="right"/>
    </xf>
    <xf numFmtId="9" fontId="135" fillId="0" borderId="68" xfId="2560" applyFont="1" applyFill="1" applyBorder="1" applyAlignment="1">
      <alignment horizontal="right"/>
    </xf>
    <xf numFmtId="1" fontId="0" fillId="0" borderId="0" xfId="0" applyNumberFormat="1"/>
    <xf numFmtId="0" fontId="148" fillId="0" borderId="0" xfId="0" applyFont="1" applyAlignment="1" applyProtection="1">
      <alignment vertical="center"/>
      <protection hidden="1"/>
    </xf>
    <xf numFmtId="14" fontId="146" fillId="57" borderId="81" xfId="0" applyNumberFormat="1" applyFont="1" applyFill="1" applyBorder="1" applyAlignment="1" applyProtection="1">
      <alignment horizontal="center" vertical="top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150" fillId="0" borderId="0" xfId="2569" applyFont="1" applyFill="1"/>
    <xf numFmtId="0" fontId="151" fillId="0" borderId="0" xfId="2569" applyFont="1" applyFill="1"/>
    <xf numFmtId="0" fontId="39" fillId="0" borderId="0" xfId="2569"/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vertical="center"/>
      <protection locked="0"/>
    </xf>
    <xf numFmtId="14" fontId="25" fillId="0" borderId="1" xfId="0" applyNumberFormat="1" applyFont="1" applyBorder="1" applyAlignment="1" applyProtection="1">
      <alignment vertical="center"/>
      <protection locked="0"/>
    </xf>
    <xf numFmtId="0" fontId="25" fillId="0" borderId="0" xfId="0" applyFont="1"/>
    <xf numFmtId="0" fontId="149" fillId="0" borderId="0" xfId="2569" applyFont="1"/>
    <xf numFmtId="0" fontId="25" fillId="0" borderId="0" xfId="2569" applyFont="1"/>
    <xf numFmtId="49" fontId="0" fillId="0" borderId="0" xfId="0" applyNumberFormat="1"/>
    <xf numFmtId="0" fontId="155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/>
    <xf numFmtId="0" fontId="159" fillId="0" borderId="1" xfId="0" applyFont="1" applyBorder="1" applyAlignment="1" applyProtection="1">
      <alignment horizontal="center" vertical="center" wrapText="1"/>
      <protection locked="0"/>
    </xf>
    <xf numFmtId="0" fontId="159" fillId="0" borderId="1" xfId="0" applyFont="1" applyBorder="1" applyAlignment="1" applyProtection="1">
      <alignment horizontal="center" vertical="top" wrapText="1"/>
      <protection locked="0"/>
    </xf>
    <xf numFmtId="14" fontId="159" fillId="0" borderId="1" xfId="0" applyNumberFormat="1" applyFont="1" applyBorder="1" applyAlignment="1" applyProtection="1">
      <alignment horizontal="center" vertical="center" wrapText="1"/>
      <protection locked="0"/>
    </xf>
    <xf numFmtId="0" fontId="159" fillId="0" borderId="1" xfId="0" applyFont="1" applyBorder="1" applyAlignment="1" applyProtection="1">
      <alignment vertical="center" wrapText="1"/>
      <protection locked="0"/>
    </xf>
    <xf numFmtId="3" fontId="159" fillId="0" borderId="1" xfId="0" applyNumberFormat="1" applyFont="1" applyBorder="1" applyAlignment="1" applyProtection="1">
      <alignment vertical="center" wrapText="1"/>
      <protection locked="0"/>
    </xf>
    <xf numFmtId="14" fontId="159" fillId="0" borderId="1" xfId="0" applyNumberFormat="1" applyFont="1" applyBorder="1" applyAlignment="1" applyProtection="1">
      <alignment vertical="center" wrapText="1"/>
      <protection locked="0"/>
    </xf>
    <xf numFmtId="0" fontId="159" fillId="0" borderId="1" xfId="0" applyFont="1" applyBorder="1" applyAlignment="1" applyProtection="1">
      <alignment vertical="center"/>
      <protection locked="0"/>
    </xf>
    <xf numFmtId="3" fontId="159" fillId="0" borderId="1" xfId="0" applyNumberFormat="1" applyFont="1" applyBorder="1" applyAlignment="1" applyProtection="1">
      <alignment vertical="center"/>
      <protection locked="0"/>
    </xf>
    <xf numFmtId="14" fontId="159" fillId="0" borderId="1" xfId="0" applyNumberFormat="1" applyFont="1" applyBorder="1" applyAlignment="1" applyProtection="1">
      <alignment vertical="center"/>
      <protection locked="0"/>
    </xf>
    <xf numFmtId="14" fontId="25" fillId="0" borderId="0" xfId="0" applyNumberFormat="1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4" fontId="25" fillId="0" borderId="0" xfId="0" applyNumberFormat="1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vertical="center" wrapText="1"/>
      <protection locked="0"/>
    </xf>
    <xf numFmtId="0" fontId="154" fillId="0" borderId="0" xfId="0" applyFont="1" applyBorder="1" applyAlignment="1" applyProtection="1">
      <alignment vertical="center"/>
      <protection locked="0"/>
    </xf>
    <xf numFmtId="0" fontId="160" fillId="0" borderId="0" xfId="0" applyFont="1" applyBorder="1" applyAlignment="1" applyProtection="1">
      <alignment vertical="center"/>
      <protection locked="0"/>
    </xf>
    <xf numFmtId="0" fontId="160" fillId="0" borderId="0" xfId="0" applyFont="1" applyBorder="1" applyAlignment="1" applyProtection="1">
      <alignment horizontal="right" vertical="center"/>
      <protection locked="0"/>
    </xf>
    <xf numFmtId="0" fontId="159" fillId="0" borderId="84" xfId="0" applyFont="1" applyBorder="1" applyAlignment="1" applyProtection="1">
      <alignment horizontal="center" vertical="center" wrapText="1"/>
      <protection locked="0"/>
    </xf>
    <xf numFmtId="0" fontId="159" fillId="0" borderId="84" xfId="0" applyFont="1" applyBorder="1" applyAlignment="1" applyProtection="1">
      <alignment vertical="center" wrapText="1"/>
      <protection locked="0"/>
    </xf>
    <xf numFmtId="0" fontId="159" fillId="0" borderId="84" xfId="0" applyFont="1" applyBorder="1" applyAlignment="1" applyProtection="1">
      <alignment vertical="center"/>
      <protection locked="0"/>
    </xf>
    <xf numFmtId="0" fontId="159" fillId="0" borderId="56" xfId="0" applyFont="1" applyBorder="1" applyAlignment="1" applyProtection="1">
      <alignment horizontal="center" vertical="center" wrapText="1"/>
      <protection locked="0"/>
    </xf>
    <xf numFmtId="0" fontId="159" fillId="0" borderId="88" xfId="0" applyFont="1" applyBorder="1" applyAlignment="1" applyProtection="1">
      <alignment horizontal="center" vertical="center" wrapText="1"/>
      <protection locked="0"/>
    </xf>
    <xf numFmtId="0" fontId="158" fillId="0" borderId="89" xfId="2571" applyFont="1" applyFill="1" applyBorder="1" applyAlignment="1" applyProtection="1">
      <alignment horizontal="center" vertical="center" wrapText="1"/>
      <protection hidden="1"/>
    </xf>
    <xf numFmtId="0" fontId="158" fillId="0" borderId="64" xfId="2571" applyFont="1" applyFill="1" applyBorder="1" applyAlignment="1" applyProtection="1">
      <alignment horizontal="center" vertical="center" wrapText="1"/>
      <protection hidden="1"/>
    </xf>
    <xf numFmtId="0" fontId="158" fillId="0" borderId="90" xfId="2571" applyFont="1" applyFill="1" applyBorder="1" applyAlignment="1" applyProtection="1">
      <alignment horizontal="center" vertical="center" wrapText="1"/>
      <protection hidden="1"/>
    </xf>
    <xf numFmtId="0" fontId="23" fillId="0" borderId="0" xfId="2569" applyFont="1" applyFill="1"/>
    <xf numFmtId="3" fontId="158" fillId="0" borderId="1" xfId="2571" applyNumberFormat="1" applyFont="1" applyFill="1" applyBorder="1" applyAlignment="1" applyProtection="1">
      <alignment horizontal="left" vertical="center" wrapText="1"/>
      <protection locked="0"/>
    </xf>
    <xf numFmtId="3" fontId="158" fillId="0" borderId="1" xfId="2571" applyNumberFormat="1" applyFont="1" applyFill="1" applyBorder="1" applyAlignment="1" applyProtection="1">
      <alignment vertical="center" wrapText="1"/>
      <protection locked="0"/>
    </xf>
    <xf numFmtId="0" fontId="162" fillId="0" borderId="1" xfId="2572" applyNumberFormat="1" applyFont="1" applyFill="1" applyBorder="1" applyAlignment="1">
      <alignment vertical="top" wrapText="1" indent="1"/>
    </xf>
    <xf numFmtId="207" fontId="162" fillId="0" borderId="1" xfId="2572" applyNumberFormat="1" applyFont="1" applyFill="1" applyBorder="1" applyAlignment="1">
      <alignment vertical="top" wrapText="1" indent="1"/>
    </xf>
    <xf numFmtId="3" fontId="162" fillId="0" borderId="1" xfId="2572" applyNumberFormat="1" applyFont="1" applyFill="1" applyBorder="1" applyAlignment="1">
      <alignment vertical="top" wrapText="1"/>
    </xf>
    <xf numFmtId="0" fontId="162" fillId="0" borderId="1" xfId="2572" applyNumberFormat="1" applyFont="1" applyFill="1" applyBorder="1" applyAlignment="1">
      <alignment vertical="top" wrapText="1"/>
    </xf>
    <xf numFmtId="0" fontId="158" fillId="0" borderId="1" xfId="2572" applyNumberFormat="1" applyFont="1" applyFill="1" applyBorder="1" applyAlignment="1">
      <alignment vertical="top" wrapText="1" indent="1"/>
    </xf>
    <xf numFmtId="207" fontId="158" fillId="0" borderId="1" xfId="2572" applyNumberFormat="1" applyFont="1" applyFill="1" applyBorder="1" applyAlignment="1">
      <alignment vertical="top" wrapText="1" indent="1"/>
    </xf>
    <xf numFmtId="0" fontId="158" fillId="0" borderId="1" xfId="2572" applyNumberFormat="1" applyFont="1" applyFill="1" applyBorder="1" applyAlignment="1">
      <alignment vertical="top" wrapText="1"/>
    </xf>
    <xf numFmtId="0" fontId="162" fillId="0" borderId="1" xfId="2572" applyNumberFormat="1" applyFont="1" applyFill="1" applyBorder="1" applyAlignment="1">
      <alignment horizontal="left" vertical="center" wrapText="1"/>
    </xf>
    <xf numFmtId="0" fontId="162" fillId="0" borderId="1" xfId="2572" applyNumberFormat="1" applyFont="1" applyFill="1" applyBorder="1" applyAlignment="1">
      <alignment horizontal="center" vertical="center" wrapText="1"/>
    </xf>
    <xf numFmtId="0" fontId="162" fillId="0" borderId="1" xfId="2572" applyNumberFormat="1" applyFont="1" applyFill="1" applyBorder="1" applyAlignment="1">
      <alignment horizontal="left" vertical="top" wrapText="1" indent="1"/>
    </xf>
    <xf numFmtId="0" fontId="25" fillId="0" borderId="83" xfId="0" applyFont="1" applyBorder="1" applyAlignment="1" applyProtection="1">
      <alignment horizontal="center" vertical="center" wrapText="1"/>
      <protection locked="0"/>
    </xf>
    <xf numFmtId="0" fontId="25" fillId="0" borderId="83" xfId="0" applyFont="1" applyBorder="1" applyAlignment="1" applyProtection="1">
      <alignment vertical="center" wrapText="1"/>
      <protection locked="0"/>
    </xf>
    <xf numFmtId="0" fontId="25" fillId="0" borderId="83" xfId="0" applyFont="1" applyBorder="1" applyAlignment="1" applyProtection="1">
      <alignment vertical="center"/>
      <protection locked="0"/>
    </xf>
    <xf numFmtId="0" fontId="25" fillId="0" borderId="84" xfId="0" applyFont="1" applyBorder="1" applyAlignment="1" applyProtection="1">
      <alignment vertical="center"/>
      <protection locked="0"/>
    </xf>
    <xf numFmtId="0" fontId="25" fillId="0" borderId="85" xfId="0" applyFont="1" applyBorder="1" applyAlignment="1" applyProtection="1">
      <alignment vertical="center"/>
      <protection locked="0"/>
    </xf>
    <xf numFmtId="0" fontId="25" fillId="0" borderId="38" xfId="0" applyFont="1" applyBorder="1" applyAlignment="1" applyProtection="1">
      <alignment vertical="center"/>
      <protection locked="0"/>
    </xf>
    <xf numFmtId="0" fontId="25" fillId="0" borderId="86" xfId="0" applyFont="1" applyBorder="1" applyAlignment="1" applyProtection="1">
      <alignment vertical="center"/>
      <protection locked="0"/>
    </xf>
    <xf numFmtId="3" fontId="62" fillId="0" borderId="1" xfId="2571" applyNumberFormat="1" applyFont="1" applyFill="1" applyBorder="1" applyAlignment="1" applyProtection="1">
      <alignment horizontal="left" vertical="center" wrapText="1"/>
      <protection locked="0"/>
    </xf>
    <xf numFmtId="207" fontId="62" fillId="0" borderId="1" xfId="2571" applyNumberFormat="1" applyFont="1" applyFill="1" applyBorder="1" applyAlignment="1" applyProtection="1">
      <alignment horizontal="left" vertical="center" wrapText="1"/>
      <protection locked="0"/>
    </xf>
    <xf numFmtId="3" fontId="62" fillId="0" borderId="1" xfId="2571" applyNumberFormat="1" applyFont="1" applyFill="1" applyBorder="1" applyAlignment="1" applyProtection="1">
      <alignment vertical="center" wrapText="1"/>
      <protection locked="0"/>
    </xf>
    <xf numFmtId="0" fontId="163" fillId="0" borderId="1" xfId="2572" applyNumberFormat="1" applyFont="1" applyFill="1" applyBorder="1" applyAlignment="1">
      <alignment horizontal="left" vertical="top" wrapText="1" indent="1"/>
    </xf>
    <xf numFmtId="0" fontId="163" fillId="0" borderId="1" xfId="2572" applyNumberFormat="1" applyFont="1" applyFill="1" applyBorder="1" applyAlignment="1">
      <alignment vertical="top" wrapText="1" indent="1"/>
    </xf>
    <xf numFmtId="207" fontId="163" fillId="0" borderId="1" xfId="2572" applyNumberFormat="1" applyFont="1" applyFill="1" applyBorder="1" applyAlignment="1">
      <alignment vertical="top" wrapText="1" indent="1"/>
    </xf>
    <xf numFmtId="3" fontId="163" fillId="0" borderId="1" xfId="2572" applyNumberFormat="1" applyFont="1" applyFill="1" applyBorder="1" applyAlignment="1">
      <alignment vertical="top" wrapText="1"/>
    </xf>
    <xf numFmtId="0" fontId="163" fillId="0" borderId="1" xfId="2572" applyNumberFormat="1" applyFont="1" applyFill="1" applyBorder="1" applyAlignment="1">
      <alignment vertical="top" wrapText="1"/>
    </xf>
    <xf numFmtId="0" fontId="62" fillId="0" borderId="1" xfId="2572" applyNumberFormat="1" applyFont="1" applyFill="1" applyBorder="1" applyAlignment="1">
      <alignment vertical="top" wrapText="1" indent="1"/>
    </xf>
    <xf numFmtId="207" fontId="62" fillId="0" borderId="1" xfId="2572" applyNumberFormat="1" applyFont="1" applyFill="1" applyBorder="1" applyAlignment="1">
      <alignment vertical="top" wrapText="1" indent="1"/>
    </xf>
    <xf numFmtId="0" fontId="62" fillId="0" borderId="1" xfId="2572" applyNumberFormat="1" applyFont="1" applyFill="1" applyBorder="1" applyAlignment="1">
      <alignment vertical="top" wrapText="1"/>
    </xf>
    <xf numFmtId="0" fontId="163" fillId="0" borderId="1" xfId="2572" applyNumberFormat="1" applyFont="1" applyFill="1" applyBorder="1" applyAlignment="1">
      <alignment horizontal="left" vertical="center" wrapText="1"/>
    </xf>
    <xf numFmtId="0" fontId="163" fillId="0" borderId="1" xfId="2572" applyNumberFormat="1" applyFont="1" applyFill="1" applyBorder="1" applyAlignment="1">
      <alignment horizontal="center" vertical="center" wrapText="1"/>
    </xf>
    <xf numFmtId="0" fontId="23" fillId="0" borderId="0" xfId="2569" applyFont="1"/>
    <xf numFmtId="3" fontId="62" fillId="0" borderId="83" xfId="2571" applyNumberFormat="1" applyFont="1" applyFill="1" applyBorder="1" applyAlignment="1" applyProtection="1">
      <alignment horizontal="left" vertical="center"/>
      <protection locked="0"/>
    </xf>
    <xf numFmtId="3" fontId="62" fillId="0" borderId="84" xfId="2571" applyNumberFormat="1" applyFont="1" applyFill="1" applyBorder="1" applyAlignment="1" applyProtection="1">
      <alignment horizontal="left" vertical="center" wrapText="1"/>
      <protection locked="0"/>
    </xf>
    <xf numFmtId="3" fontId="163" fillId="0" borderId="83" xfId="2571" applyNumberFormat="1" applyFont="1" applyFill="1" applyBorder="1" applyAlignment="1" applyProtection="1">
      <alignment horizontal="center" vertical="center" wrapText="1"/>
      <protection locked="0"/>
    </xf>
    <xf numFmtId="0" fontId="163" fillId="0" borderId="84" xfId="2572" applyNumberFormat="1" applyFont="1" applyFill="1" applyBorder="1" applyAlignment="1">
      <alignment vertical="top" wrapText="1" indent="1"/>
    </xf>
    <xf numFmtId="0" fontId="62" fillId="0" borderId="84" xfId="2572" applyNumberFormat="1" applyFont="1" applyFill="1" applyBorder="1" applyAlignment="1">
      <alignment vertical="top" wrapText="1" indent="1"/>
    </xf>
    <xf numFmtId="3" fontId="163" fillId="0" borderId="85" xfId="2571" applyNumberFormat="1" applyFont="1" applyFill="1" applyBorder="1" applyAlignment="1" applyProtection="1">
      <alignment horizontal="center" vertical="center" wrapText="1"/>
      <protection locked="0"/>
    </xf>
    <xf numFmtId="0" fontId="163" fillId="0" borderId="38" xfId="2572" applyNumberFormat="1" applyFont="1" applyFill="1" applyBorder="1" applyAlignment="1">
      <alignment vertical="top" wrapText="1" indent="1"/>
    </xf>
    <xf numFmtId="0" fontId="163" fillId="0" borderId="38" xfId="2572" applyNumberFormat="1" applyFont="1" applyFill="1" applyBorder="1" applyAlignment="1">
      <alignment vertical="top" wrapText="1"/>
    </xf>
    <xf numFmtId="0" fontId="163" fillId="0" borderId="86" xfId="2572" applyNumberFormat="1" applyFont="1" applyFill="1" applyBorder="1" applyAlignment="1">
      <alignment vertical="top" wrapText="1" indent="1"/>
    </xf>
    <xf numFmtId="3" fontId="62" fillId="0" borderId="87" xfId="2571" applyNumberFormat="1" applyFont="1" applyFill="1" applyBorder="1" applyAlignment="1" applyProtection="1">
      <alignment horizontal="left" vertical="center"/>
      <protection locked="0"/>
    </xf>
    <xf numFmtId="3" fontId="62" fillId="0" borderId="56" xfId="2571" applyNumberFormat="1" applyFont="1" applyFill="1" applyBorder="1" applyAlignment="1" applyProtection="1">
      <alignment horizontal="left" vertical="center" wrapText="1"/>
      <protection locked="0"/>
    </xf>
    <xf numFmtId="207" fontId="62" fillId="0" borderId="56" xfId="2571" applyNumberFormat="1" applyFont="1" applyFill="1" applyBorder="1" applyAlignment="1" applyProtection="1">
      <alignment horizontal="left" vertical="center" wrapText="1"/>
      <protection locked="0"/>
    </xf>
    <xf numFmtId="3" fontId="62" fillId="0" borderId="56" xfId="2571" applyNumberFormat="1" applyFont="1" applyFill="1" applyBorder="1" applyAlignment="1" applyProtection="1">
      <alignment vertical="center" wrapText="1"/>
      <protection locked="0"/>
    </xf>
    <xf numFmtId="3" fontId="62" fillId="0" borderId="88" xfId="2571" applyNumberFormat="1" applyFont="1" applyFill="1" applyBorder="1" applyAlignment="1" applyProtection="1">
      <alignment horizontal="left" vertical="center" wrapText="1"/>
      <protection locked="0"/>
    </xf>
    <xf numFmtId="0" fontId="62" fillId="0" borderId="89" xfId="2571" applyFont="1" applyFill="1" applyBorder="1" applyAlignment="1" applyProtection="1">
      <alignment horizontal="center" vertical="center" wrapText="1"/>
      <protection hidden="1"/>
    </xf>
    <xf numFmtId="0" fontId="62" fillId="0" borderId="64" xfId="2571" applyFont="1" applyFill="1" applyBorder="1" applyAlignment="1" applyProtection="1">
      <alignment horizontal="center" vertical="center" wrapText="1"/>
      <protection hidden="1"/>
    </xf>
    <xf numFmtId="0" fontId="62" fillId="0" borderId="90" xfId="2571" applyFont="1" applyFill="1" applyBorder="1" applyAlignment="1" applyProtection="1">
      <alignment horizontal="center" vertical="center" wrapText="1"/>
      <protection hidden="1"/>
    </xf>
    <xf numFmtId="3" fontId="158" fillId="0" borderId="83" xfId="2571" applyNumberFormat="1" applyFont="1" applyFill="1" applyBorder="1" applyAlignment="1" applyProtection="1">
      <alignment horizontal="left" vertical="center"/>
      <protection locked="0"/>
    </xf>
    <xf numFmtId="3" fontId="158" fillId="0" borderId="84" xfId="2571" applyNumberFormat="1" applyFont="1" applyFill="1" applyBorder="1" applyAlignment="1" applyProtection="1">
      <alignment horizontal="left" vertical="center" wrapText="1"/>
      <protection locked="0"/>
    </xf>
    <xf numFmtId="3" fontId="162" fillId="0" borderId="83" xfId="2571" applyNumberFormat="1" applyFont="1" applyFill="1" applyBorder="1" applyAlignment="1" applyProtection="1">
      <alignment horizontal="center" vertical="center" wrapText="1"/>
      <protection locked="0"/>
    </xf>
    <xf numFmtId="0" fontId="162" fillId="0" borderId="84" xfId="2572" applyNumberFormat="1" applyFont="1" applyFill="1" applyBorder="1" applyAlignment="1">
      <alignment vertical="top" wrapText="1" indent="1"/>
    </xf>
    <xf numFmtId="0" fontId="158" fillId="0" borderId="84" xfId="2572" applyNumberFormat="1" applyFont="1" applyFill="1" applyBorder="1" applyAlignment="1">
      <alignment vertical="top" wrapText="1" indent="1"/>
    </xf>
    <xf numFmtId="3" fontId="162" fillId="0" borderId="85" xfId="2571" applyNumberFormat="1" applyFont="1" applyFill="1" applyBorder="1" applyAlignment="1" applyProtection="1">
      <alignment horizontal="center" vertical="center" wrapText="1"/>
      <protection locked="0"/>
    </xf>
    <xf numFmtId="0" fontId="162" fillId="0" borderId="38" xfId="2572" applyNumberFormat="1" applyFont="1" applyFill="1" applyBorder="1" applyAlignment="1">
      <alignment vertical="top" wrapText="1" indent="1"/>
    </xf>
    <xf numFmtId="0" fontId="162" fillId="0" borderId="38" xfId="2572" applyNumberFormat="1" applyFont="1" applyFill="1" applyBorder="1" applyAlignment="1">
      <alignment vertical="top" wrapText="1"/>
    </xf>
    <xf numFmtId="0" fontId="162" fillId="0" borderId="86" xfId="2572" applyNumberFormat="1" applyFont="1" applyFill="1" applyBorder="1" applyAlignment="1">
      <alignment vertical="top" wrapText="1" indent="1"/>
    </xf>
    <xf numFmtId="3" fontId="158" fillId="0" borderId="87" xfId="2571" applyNumberFormat="1" applyFont="1" applyFill="1" applyBorder="1" applyAlignment="1" applyProtection="1">
      <alignment horizontal="left" vertical="center"/>
      <protection locked="0"/>
    </xf>
    <xf numFmtId="3" fontId="158" fillId="0" borderId="56" xfId="2571" applyNumberFormat="1" applyFont="1" applyFill="1" applyBorder="1" applyAlignment="1" applyProtection="1">
      <alignment horizontal="left" vertical="center" wrapText="1"/>
      <protection locked="0"/>
    </xf>
    <xf numFmtId="3" fontId="158" fillId="0" borderId="56" xfId="2571" applyNumberFormat="1" applyFont="1" applyFill="1" applyBorder="1" applyAlignment="1" applyProtection="1">
      <alignment vertical="center" wrapText="1"/>
      <protection locked="0"/>
    </xf>
    <xf numFmtId="3" fontId="158" fillId="0" borderId="88" xfId="2571" applyNumberFormat="1" applyFont="1" applyFill="1" applyBorder="1" applyAlignment="1" applyProtection="1">
      <alignment horizontal="left" vertical="center" wrapText="1"/>
      <protection locked="0"/>
    </xf>
    <xf numFmtId="0" fontId="161" fillId="31" borderId="1" xfId="2571" applyFont="1" applyFill="1" applyBorder="1" applyAlignment="1" applyProtection="1">
      <alignment horizontal="left" vertical="center" wrapText="1"/>
      <protection locked="0"/>
    </xf>
    <xf numFmtId="208" fontId="161" fillId="31" borderId="1" xfId="2574" applyNumberFormat="1" applyFont="1" applyFill="1" applyBorder="1" applyAlignment="1">
      <alignment horizontal="right" vertical="center"/>
    </xf>
    <xf numFmtId="49" fontId="23" fillId="31" borderId="1" xfId="2573" applyNumberFormat="1" applyFont="1" applyFill="1" applyBorder="1" applyAlignment="1" applyProtection="1">
      <alignment horizontal="left" vertical="center" wrapText="1"/>
      <protection locked="0"/>
    </xf>
    <xf numFmtId="207" fontId="23" fillId="31" borderId="1" xfId="2573" applyNumberFormat="1" applyFont="1" applyFill="1" applyBorder="1" applyAlignment="1" applyProtection="1">
      <alignment horizontal="left" vertical="center" wrapText="1"/>
      <protection locked="0"/>
    </xf>
    <xf numFmtId="9" fontId="23" fillId="31" borderId="1" xfId="2576" applyFont="1" applyFill="1" applyBorder="1" applyAlignment="1" applyProtection="1">
      <alignment horizontal="center" vertical="center" wrapText="1"/>
      <protection locked="0"/>
    </xf>
    <xf numFmtId="208" fontId="23" fillId="31" borderId="1" xfId="2574" applyNumberFormat="1" applyFont="1" applyFill="1" applyBorder="1" applyAlignment="1">
      <alignment horizontal="right" vertical="center"/>
    </xf>
    <xf numFmtId="0" fontId="164" fillId="0" borderId="0" xfId="2569" applyFont="1" applyAlignment="1">
      <alignment horizontal="right"/>
    </xf>
    <xf numFmtId="0" fontId="161" fillId="31" borderId="83" xfId="2571" applyFont="1" applyFill="1" applyBorder="1" applyAlignment="1" applyProtection="1">
      <alignment horizontal="left" vertical="center"/>
      <protection locked="0"/>
    </xf>
    <xf numFmtId="0" fontId="161" fillId="31" borderId="84" xfId="2571" applyFont="1" applyFill="1" applyBorder="1" applyAlignment="1" applyProtection="1">
      <alignment horizontal="left" vertical="center" wrapText="1"/>
      <protection locked="0"/>
    </xf>
    <xf numFmtId="49" fontId="23" fillId="31" borderId="83" xfId="2573" applyNumberFormat="1" applyFont="1" applyFill="1" applyBorder="1" applyAlignment="1" applyProtection="1">
      <alignment horizontal="left" vertical="center" wrapText="1"/>
      <protection locked="0"/>
    </xf>
    <xf numFmtId="49" fontId="23" fillId="31" borderId="84" xfId="2573" applyNumberFormat="1" applyFont="1" applyFill="1" applyBorder="1" applyAlignment="1" applyProtection="1">
      <alignment horizontal="left" vertical="center" wrapText="1"/>
      <protection locked="0"/>
    </xf>
    <xf numFmtId="49" fontId="23" fillId="31" borderId="85" xfId="2573" applyNumberFormat="1" applyFont="1" applyFill="1" applyBorder="1" applyAlignment="1" applyProtection="1">
      <alignment horizontal="left" vertical="center" wrapText="1"/>
      <protection locked="0"/>
    </xf>
    <xf numFmtId="49" fontId="23" fillId="31" borderId="38" xfId="2573" applyNumberFormat="1" applyFont="1" applyFill="1" applyBorder="1" applyAlignment="1" applyProtection="1">
      <alignment horizontal="left" vertical="center" wrapText="1"/>
      <protection locked="0"/>
    </xf>
    <xf numFmtId="208" fontId="23" fillId="31" borderId="38" xfId="2574" applyNumberFormat="1" applyFont="1" applyFill="1" applyBorder="1" applyAlignment="1">
      <alignment horizontal="right" vertical="center"/>
    </xf>
    <xf numFmtId="49" fontId="23" fillId="31" borderId="86" xfId="2573" applyNumberFormat="1" applyFont="1" applyFill="1" applyBorder="1" applyAlignment="1" applyProtection="1">
      <alignment horizontal="left" vertical="center" wrapText="1"/>
      <protection locked="0"/>
    </xf>
    <xf numFmtId="0" fontId="161" fillId="31" borderId="87" xfId="2571" applyFont="1" applyFill="1" applyBorder="1" applyAlignment="1" applyProtection="1">
      <alignment horizontal="left" vertical="center"/>
      <protection locked="0"/>
    </xf>
    <xf numFmtId="0" fontId="161" fillId="31" borderId="56" xfId="2571" applyFont="1" applyFill="1" applyBorder="1" applyAlignment="1" applyProtection="1">
      <alignment horizontal="left" vertical="center" wrapText="1"/>
      <protection locked="0"/>
    </xf>
    <xf numFmtId="208" fontId="161" fillId="31" borderId="56" xfId="2574" applyNumberFormat="1" applyFont="1" applyFill="1" applyBorder="1" applyAlignment="1">
      <alignment horizontal="right" vertical="center"/>
    </xf>
    <xf numFmtId="0" fontId="161" fillId="31" borderId="88" xfId="2571" applyFont="1" applyFill="1" applyBorder="1" applyAlignment="1" applyProtection="1">
      <alignment horizontal="left" vertical="center" wrapText="1"/>
      <protection locked="0"/>
    </xf>
    <xf numFmtId="0" fontId="161" fillId="31" borderId="89" xfId="2571" applyFont="1" applyFill="1" applyBorder="1" applyAlignment="1" applyProtection="1">
      <alignment horizontal="center" vertical="center" wrapText="1"/>
      <protection hidden="1"/>
    </xf>
    <xf numFmtId="0" fontId="161" fillId="31" borderId="64" xfId="2571" applyFont="1" applyFill="1" applyBorder="1" applyAlignment="1" applyProtection="1">
      <alignment horizontal="center" vertical="center" wrapText="1"/>
      <protection hidden="1"/>
    </xf>
    <xf numFmtId="0" fontId="159" fillId="0" borderId="0" xfId="2569" applyFont="1"/>
    <xf numFmtId="3" fontId="158" fillId="31" borderId="1" xfId="2571" applyNumberFormat="1" applyFont="1" applyFill="1" applyBorder="1" applyAlignment="1" applyProtection="1">
      <alignment horizontal="right" vertical="center" wrapText="1"/>
      <protection locked="0"/>
    </xf>
    <xf numFmtId="3" fontId="162" fillId="31" borderId="1" xfId="2571" applyNumberFormat="1" applyFont="1" applyFill="1" applyBorder="1" applyAlignment="1" applyProtection="1">
      <alignment horizontal="right" vertical="center" wrapText="1"/>
      <protection locked="0"/>
    </xf>
    <xf numFmtId="0" fontId="166" fillId="0" borderId="0" xfId="2569" applyFont="1" applyAlignment="1">
      <alignment horizontal="right"/>
    </xf>
    <xf numFmtId="0" fontId="25" fillId="0" borderId="0" xfId="2569" applyFont="1" applyAlignment="1">
      <alignment wrapText="1"/>
    </xf>
    <xf numFmtId="3" fontId="162" fillId="0" borderId="1" xfId="2571" applyNumberFormat="1" applyFont="1" applyBorder="1" applyAlignment="1" applyProtection="1">
      <alignment horizontal="right" vertical="center" wrapText="1"/>
      <protection locked="0"/>
    </xf>
    <xf numFmtId="0" fontId="159" fillId="0" borderId="83" xfId="2569" applyFont="1" applyBorder="1" applyAlignment="1">
      <alignment vertical="center" wrapText="1"/>
    </xf>
    <xf numFmtId="3" fontId="162" fillId="0" borderId="84" xfId="2571" applyNumberFormat="1" applyFont="1" applyBorder="1" applyAlignment="1" applyProtection="1">
      <alignment horizontal="right" vertical="center" wrapText="1"/>
      <protection locked="0"/>
    </xf>
    <xf numFmtId="0" fontId="156" fillId="0" borderId="85" xfId="2569" applyFont="1" applyBorder="1" applyAlignment="1">
      <alignment vertical="center" wrapText="1"/>
    </xf>
    <xf numFmtId="3" fontId="158" fillId="0" borderId="38" xfId="2571" applyNumberFormat="1" applyFont="1" applyBorder="1" applyAlignment="1" applyProtection="1">
      <alignment horizontal="right" vertical="center" wrapText="1"/>
      <protection locked="0"/>
    </xf>
    <xf numFmtId="3" fontId="158" fillId="0" borderId="86" xfId="2571" applyNumberFormat="1" applyFont="1" applyBorder="1" applyAlignment="1" applyProtection="1">
      <alignment horizontal="right" vertical="center" wrapText="1"/>
      <protection locked="0"/>
    </xf>
    <xf numFmtId="0" fontId="159" fillId="0" borderId="87" xfId="2569" applyFont="1" applyBorder="1" applyAlignment="1">
      <alignment vertical="center" wrapText="1"/>
    </xf>
    <xf numFmtId="3" fontId="162" fillId="0" borderId="56" xfId="2571" applyNumberFormat="1" applyFont="1" applyBorder="1" applyAlignment="1" applyProtection="1">
      <alignment horizontal="right" vertical="center" wrapText="1"/>
      <protection locked="0"/>
    </xf>
    <xf numFmtId="3" fontId="162" fillId="0" borderId="88" xfId="2571" applyNumberFormat="1" applyFont="1" applyBorder="1" applyAlignment="1" applyProtection="1">
      <alignment horizontal="right" vertical="center" wrapText="1"/>
      <protection locked="0"/>
    </xf>
    <xf numFmtId="0" fontId="158" fillId="31" borderId="89" xfId="2571" applyFont="1" applyFill="1" applyBorder="1" applyAlignment="1" applyProtection="1">
      <alignment horizontal="center" vertical="center" wrapText="1"/>
      <protection hidden="1"/>
    </xf>
    <xf numFmtId="0" fontId="158" fillId="31" borderId="64" xfId="2571" applyFont="1" applyFill="1" applyBorder="1" applyAlignment="1" applyProtection="1">
      <alignment horizontal="center" vertical="center" wrapText="1"/>
      <protection hidden="1"/>
    </xf>
    <xf numFmtId="0" fontId="158" fillId="31" borderId="90" xfId="2571" applyFont="1" applyFill="1" applyBorder="1" applyAlignment="1" applyProtection="1">
      <alignment horizontal="center" vertical="center" wrapText="1"/>
      <protection hidden="1"/>
    </xf>
    <xf numFmtId="3" fontId="158" fillId="31" borderId="84" xfId="2571" applyNumberFormat="1" applyFont="1" applyFill="1" applyBorder="1" applyAlignment="1" applyProtection="1">
      <alignment horizontal="right" vertical="center" wrapText="1"/>
      <protection locked="0"/>
    </xf>
    <xf numFmtId="0" fontId="162" fillId="31" borderId="83" xfId="2569" applyFont="1" applyFill="1" applyBorder="1" applyAlignment="1">
      <alignment vertical="center" wrapText="1"/>
    </xf>
    <xf numFmtId="3" fontId="162" fillId="31" borderId="84" xfId="2571" applyNumberFormat="1" applyFont="1" applyFill="1" applyBorder="1" applyAlignment="1" applyProtection="1">
      <alignment horizontal="right" vertical="center" wrapText="1"/>
      <protection locked="0"/>
    </xf>
    <xf numFmtId="0" fontId="158" fillId="31" borderId="22" xfId="2569" applyFont="1" applyFill="1" applyBorder="1" applyAlignment="1">
      <alignment horizontal="left" vertical="center" wrapText="1"/>
    </xf>
    <xf numFmtId="0" fontId="158" fillId="31" borderId="85" xfId="2569" applyFont="1" applyFill="1" applyBorder="1" applyAlignment="1">
      <alignment horizontal="left" vertical="center" wrapText="1"/>
    </xf>
    <xf numFmtId="3" fontId="158" fillId="31" borderId="38" xfId="2571" applyNumberFormat="1" applyFont="1" applyFill="1" applyBorder="1" applyAlignment="1" applyProtection="1">
      <alignment horizontal="right" vertical="center" wrapText="1"/>
      <protection locked="0"/>
    </xf>
    <xf numFmtId="3" fontId="158" fillId="31" borderId="86" xfId="2571" applyNumberFormat="1" applyFont="1" applyFill="1" applyBorder="1" applyAlignment="1" applyProtection="1">
      <alignment horizontal="right" vertical="center" wrapText="1"/>
      <protection locked="0"/>
    </xf>
    <xf numFmtId="0" fontId="158" fillId="31" borderId="87" xfId="2569" applyFont="1" applyFill="1" applyBorder="1" applyAlignment="1">
      <alignment horizontal="left" vertical="center" wrapText="1"/>
    </xf>
    <xf numFmtId="3" fontId="158" fillId="31" borderId="56" xfId="2571" applyNumberFormat="1" applyFont="1" applyFill="1" applyBorder="1" applyAlignment="1" applyProtection="1">
      <alignment horizontal="right" vertical="center" wrapText="1"/>
      <protection locked="0"/>
    </xf>
    <xf numFmtId="3" fontId="158" fillId="31" borderId="88" xfId="2571" applyNumberFormat="1" applyFont="1" applyFill="1" applyBorder="1" applyAlignment="1" applyProtection="1">
      <alignment horizontal="right" vertical="center" wrapText="1"/>
      <protection locked="0"/>
    </xf>
    <xf numFmtId="0" fontId="167" fillId="0" borderId="0" xfId="2569" applyFont="1" applyFill="1"/>
    <xf numFmtId="0" fontId="168" fillId="0" borderId="0" xfId="2569" applyFont="1" applyFill="1"/>
    <xf numFmtId="0" fontId="161" fillId="31" borderId="90" xfId="2571" applyFont="1" applyFill="1" applyBorder="1" applyAlignment="1" applyProtection="1">
      <alignment horizontal="center" vertical="center" wrapText="1"/>
      <protection hidden="1"/>
    </xf>
    <xf numFmtId="0" fontId="168" fillId="0" borderId="0" xfId="2569" applyFont="1"/>
    <xf numFmtId="0" fontId="170" fillId="0" borderId="0" xfId="0" applyFont="1" applyAlignment="1" applyProtection="1">
      <alignment vertical="center"/>
      <protection hidden="1"/>
    </xf>
    <xf numFmtId="0" fontId="150" fillId="0" borderId="0" xfId="2569" applyFont="1" applyAlignment="1">
      <alignment wrapText="1"/>
    </xf>
    <xf numFmtId="0" fontId="151" fillId="0" borderId="0" xfId="2569" applyFont="1"/>
    <xf numFmtId="0" fontId="150" fillId="0" borderId="0" xfId="2571" applyFont="1" applyProtection="1">
      <protection locked="0"/>
    </xf>
    <xf numFmtId="0" fontId="150" fillId="0" borderId="1" xfId="2571" applyFont="1" applyFill="1" applyBorder="1" applyAlignment="1" applyProtection="1">
      <alignment horizontal="left" vertical="center"/>
      <protection locked="0"/>
    </xf>
    <xf numFmtId="0" fontId="150" fillId="0" borderId="1" xfId="2571" applyFont="1" applyFill="1" applyBorder="1" applyProtection="1">
      <protection locked="0"/>
    </xf>
    <xf numFmtId="0" fontId="150" fillId="0" borderId="1" xfId="2571" applyFont="1" applyFill="1" applyBorder="1" applyAlignment="1" applyProtection="1">
      <alignment horizontal="left" vertical="center" wrapText="1"/>
      <protection locked="0"/>
    </xf>
    <xf numFmtId="0" fontId="150" fillId="0" borderId="0" xfId="2571" applyFont="1" applyFill="1" applyProtection="1">
      <protection locked="0"/>
    </xf>
    <xf numFmtId="0" fontId="151" fillId="0" borderId="1" xfId="2571" applyFont="1" applyFill="1" applyBorder="1" applyAlignment="1" applyProtection="1">
      <alignment horizontal="center" vertical="center"/>
      <protection locked="0"/>
    </xf>
    <xf numFmtId="0" fontId="151" fillId="0" borderId="1" xfId="2573" applyFont="1" applyFill="1" applyBorder="1" applyAlignment="1" applyProtection="1">
      <alignment horizontal="left" vertical="center" wrapText="1"/>
      <protection locked="0"/>
    </xf>
    <xf numFmtId="49" fontId="151" fillId="0" borderId="1" xfId="2573" applyNumberFormat="1" applyFont="1" applyFill="1" applyBorder="1" applyAlignment="1" applyProtection="1">
      <alignment horizontal="left" vertical="center" wrapText="1"/>
      <protection locked="0"/>
    </xf>
    <xf numFmtId="207" fontId="151" fillId="0" borderId="1" xfId="2573" applyNumberFormat="1" applyFont="1" applyFill="1" applyBorder="1" applyAlignment="1" applyProtection="1">
      <alignment horizontal="left" vertical="center" wrapText="1"/>
      <protection locked="0"/>
    </xf>
    <xf numFmtId="0" fontId="151" fillId="0" borderId="0" xfId="2571" applyFont="1" applyFill="1" applyAlignment="1" applyProtection="1">
      <alignment vertical="center"/>
      <protection locked="0"/>
    </xf>
    <xf numFmtId="49" fontId="151" fillId="0" borderId="1" xfId="2573" applyNumberFormat="1" applyFont="1" applyFill="1" applyBorder="1" applyAlignment="1" applyProtection="1">
      <alignment horizontal="center" vertical="center" wrapText="1"/>
      <protection locked="0"/>
    </xf>
    <xf numFmtId="0" fontId="150" fillId="0" borderId="0" xfId="2571" applyFont="1" applyFill="1" applyAlignment="1" applyProtection="1">
      <alignment vertical="center"/>
      <protection locked="0"/>
    </xf>
    <xf numFmtId="0" fontId="150" fillId="0" borderId="1" xfId="2575" applyFont="1" applyFill="1" applyBorder="1" applyAlignment="1">
      <alignment horizontal="center" vertical="top" wrapText="1"/>
    </xf>
    <xf numFmtId="0" fontId="150" fillId="0" borderId="1" xfId="2571" applyFont="1" applyFill="1" applyBorder="1" applyAlignment="1" applyProtection="1">
      <alignment horizontal="center" vertical="center" wrapText="1"/>
      <protection hidden="1"/>
    </xf>
    <xf numFmtId="208" fontId="150" fillId="0" borderId="1" xfId="2574" applyNumberFormat="1" applyFont="1" applyFill="1" applyBorder="1" applyAlignment="1">
      <alignment horizontal="right" vertical="center"/>
    </xf>
    <xf numFmtId="208" fontId="151" fillId="0" borderId="1" xfId="2574" applyNumberFormat="1" applyFont="1" applyFill="1" applyBorder="1" applyAlignment="1">
      <alignment horizontal="right" vertical="center"/>
    </xf>
    <xf numFmtId="0" fontId="151" fillId="0" borderId="1" xfId="2569" applyFont="1" applyFill="1" applyBorder="1" applyAlignment="1">
      <alignment vertical="center" wrapText="1"/>
    </xf>
    <xf numFmtId="0" fontId="151" fillId="0" borderId="0" xfId="2569" applyFont="1" applyFill="1" applyAlignment="1">
      <alignment vertical="center" wrapText="1"/>
    </xf>
    <xf numFmtId="0" fontId="157" fillId="0" borderId="0" xfId="2569" applyFont="1" applyAlignment="1">
      <alignment horizontal="center" vertical="center" wrapText="1"/>
    </xf>
    <xf numFmtId="0" fontId="158" fillId="0" borderId="0" xfId="2569" applyFont="1" applyFill="1" applyAlignment="1">
      <alignment horizontal="right" vertical="top" wrapText="1"/>
    </xf>
    <xf numFmtId="0" fontId="156" fillId="0" borderId="35" xfId="0" applyFont="1" applyBorder="1" applyAlignment="1" applyProtection="1">
      <alignment horizontal="left" vertical="center" wrapText="1"/>
      <protection locked="0"/>
    </xf>
    <xf numFmtId="0" fontId="156" fillId="0" borderId="20" xfId="0" applyFont="1" applyBorder="1" applyAlignment="1" applyProtection="1">
      <alignment horizontal="left" vertical="center" wrapText="1"/>
      <protection locked="0"/>
    </xf>
    <xf numFmtId="0" fontId="156" fillId="0" borderId="94" xfId="0" applyFont="1" applyBorder="1" applyAlignment="1" applyProtection="1">
      <alignment horizontal="left" vertical="center" wrapText="1"/>
      <protection locked="0"/>
    </xf>
    <xf numFmtId="0" fontId="156" fillId="0" borderId="91" xfId="0" applyFont="1" applyBorder="1" applyAlignment="1" applyProtection="1">
      <alignment horizontal="left" vertical="center" wrapText="1"/>
      <protection locked="0"/>
    </xf>
    <xf numFmtId="0" fontId="156" fillId="0" borderId="93" xfId="0" applyFont="1" applyBorder="1" applyAlignment="1" applyProtection="1">
      <alignment horizontal="left" vertical="center" wrapText="1"/>
      <protection locked="0"/>
    </xf>
    <xf numFmtId="0" fontId="156" fillId="0" borderId="92" xfId="0" applyFont="1" applyBorder="1" applyAlignment="1" applyProtection="1">
      <alignment horizontal="left" vertical="center" wrapText="1"/>
      <protection locked="0"/>
    </xf>
    <xf numFmtId="0" fontId="157" fillId="0" borderId="0" xfId="2569" applyFont="1" applyAlignment="1">
      <alignment horizontal="center"/>
    </xf>
    <xf numFmtId="0" fontId="150" fillId="0" borderId="1" xfId="2571" applyFont="1" applyFill="1" applyBorder="1" applyAlignment="1" applyProtection="1">
      <alignment horizontal="center" vertical="center" wrapText="1"/>
      <protection hidden="1"/>
    </xf>
    <xf numFmtId="0" fontId="150" fillId="0" borderId="50" xfId="2571" applyFont="1" applyFill="1" applyBorder="1" applyAlignment="1" applyProtection="1">
      <alignment horizontal="center" vertical="center" wrapText="1"/>
      <protection hidden="1"/>
    </xf>
    <xf numFmtId="0" fontId="150" fillId="0" borderId="56" xfId="2571" applyFont="1" applyFill="1" applyBorder="1" applyAlignment="1" applyProtection="1">
      <alignment horizontal="center" vertical="center" wrapText="1"/>
      <protection hidden="1"/>
    </xf>
    <xf numFmtId="0" fontId="171" fillId="0" borderId="0" xfId="2569" applyFont="1" applyAlignment="1">
      <alignment horizontal="center" vertical="center" wrapText="1"/>
    </xf>
    <xf numFmtId="0" fontId="165" fillId="0" borderId="0" xfId="2569" applyFont="1" applyAlignment="1">
      <alignment horizontal="center" wrapText="1"/>
    </xf>
    <xf numFmtId="0" fontId="169" fillId="0" borderId="0" xfId="2569" applyFont="1" applyAlignment="1">
      <alignment horizontal="left" wrapText="1"/>
    </xf>
    <xf numFmtId="0" fontId="157" fillId="0" borderId="0" xfId="2569" applyFont="1" applyAlignment="1">
      <alignment horizontal="center" wrapText="1"/>
    </xf>
    <xf numFmtId="0" fontId="169" fillId="0" borderId="0" xfId="0" applyFont="1" applyAlignment="1">
      <alignment horizontal="left" wrapText="1"/>
    </xf>
  </cellXfs>
  <cellStyles count="2577">
    <cellStyle name=";;;" xfId="2355"/>
    <cellStyle name="_Бюджет ПРОДО 2008" xfId="2356"/>
    <cellStyle name="_Обсчет ВПИ 623 с элоборудованием коррект двиг" xfId="2357"/>
    <cellStyle name="0,00;0;" xfId="2358"/>
    <cellStyle name="1Normal" xfId="3"/>
    <cellStyle name="1Normal 10" xfId="4"/>
    <cellStyle name="1Normal 2" xfId="5"/>
    <cellStyle name="1Normal 2 2" xfId="6"/>
    <cellStyle name="1Normal 2 3" xfId="7"/>
    <cellStyle name="1Normal 3" xfId="8"/>
    <cellStyle name="1Normal 3 2" xfId="9"/>
    <cellStyle name="1Normal 3 3" xfId="10"/>
    <cellStyle name="1Normal 4" xfId="11"/>
    <cellStyle name="1Normal 4 2" xfId="12"/>
    <cellStyle name="1Normal 4 3" xfId="13"/>
    <cellStyle name="1Normal 5" xfId="14"/>
    <cellStyle name="1Normal 5 2" xfId="15"/>
    <cellStyle name="1Normal 5 3" xfId="16"/>
    <cellStyle name="1Normal 6" xfId="17"/>
    <cellStyle name="1Normal 6 2" xfId="18"/>
    <cellStyle name="1Normal 6 3" xfId="19"/>
    <cellStyle name="1Normal 7" xfId="20"/>
    <cellStyle name="1Normal 7 2" xfId="21"/>
    <cellStyle name="1Normal 7 3" xfId="22"/>
    <cellStyle name="1Normal 8" xfId="23"/>
    <cellStyle name="1Normal 8 2" xfId="24"/>
    <cellStyle name="1Normal 8 3" xfId="25"/>
    <cellStyle name="1Normal 9" xfId="26"/>
    <cellStyle name="1Normal 9 2" xfId="27"/>
    <cellStyle name="1Normal 9 3" xfId="28"/>
    <cellStyle name="1Outputbox1" xfId="2359"/>
    <cellStyle name="1Outputbox2" xfId="2360"/>
    <cellStyle name="1Outputheader" xfId="2361"/>
    <cellStyle name="1Outputheader2" xfId="2362"/>
    <cellStyle name="1Outputsubtitle" xfId="2363"/>
    <cellStyle name="1Outputtitle" xfId="2364"/>
    <cellStyle name="1Profileheader" xfId="2365"/>
    <cellStyle name="1Profilelowerbox" xfId="2366"/>
    <cellStyle name="1Profilesubheader" xfId="2367"/>
    <cellStyle name="1Profiletitle" xfId="2368"/>
    <cellStyle name="1Profiletopbox" xfId="2369"/>
    <cellStyle name="20% - Accent1" xfId="2370"/>
    <cellStyle name="20% - Accent2" xfId="2371"/>
    <cellStyle name="20% - Accent3" xfId="2372"/>
    <cellStyle name="20% - Accent4" xfId="2373"/>
    <cellStyle name="20% - Accent5" xfId="2374"/>
    <cellStyle name="20% - Accent6" xfId="2375"/>
    <cellStyle name="20% - Акцент1 10" xfId="29"/>
    <cellStyle name="20% - Акцент1 10 2" xfId="30"/>
    <cellStyle name="20% - Акцент1 10 3" xfId="31"/>
    <cellStyle name="20% - Акцент1 11" xfId="32"/>
    <cellStyle name="20% - Акцент1 11 2" xfId="33"/>
    <cellStyle name="20% - Акцент1 11 3" xfId="34"/>
    <cellStyle name="20% - Акцент1 12" xfId="35"/>
    <cellStyle name="20% - Акцент1 12 2" xfId="36"/>
    <cellStyle name="20% - Акцент1 12 3" xfId="37"/>
    <cellStyle name="20% - Акцент1 13" xfId="38"/>
    <cellStyle name="20% - Акцент1 14" xfId="39"/>
    <cellStyle name="20% - Акцент1 14 2" xfId="40"/>
    <cellStyle name="20% - Акцент1 14 2 2" xfId="41"/>
    <cellStyle name="20% - Акцент1 14 2 2 2" xfId="42"/>
    <cellStyle name="20% - Акцент1 14 2 3" xfId="43"/>
    <cellStyle name="20% - Акцент1 14 2 3 2" xfId="44"/>
    <cellStyle name="20% - Акцент1 14 2 4" xfId="45"/>
    <cellStyle name="20% - Акцент1 14 3" xfId="46"/>
    <cellStyle name="20% - Акцент1 14 3 2" xfId="47"/>
    <cellStyle name="20% - Акцент1 14 3 2 2" xfId="48"/>
    <cellStyle name="20% - Акцент1 14 3 3" xfId="49"/>
    <cellStyle name="20% - Акцент1 14 4" xfId="50"/>
    <cellStyle name="20% - Акцент1 14 4 2" xfId="51"/>
    <cellStyle name="20% - Акцент1 14 5" xfId="52"/>
    <cellStyle name="20% - Акцент1 14 5 2" xfId="53"/>
    <cellStyle name="20% - Акцент1 14 6" xfId="54"/>
    <cellStyle name="20% - Акцент1 14 6 2" xfId="55"/>
    <cellStyle name="20% - Акцент1 14 7" xfId="56"/>
    <cellStyle name="20% - Акцент1 15" xfId="57"/>
    <cellStyle name="20% - Акцент1 15 2" xfId="58"/>
    <cellStyle name="20% - Акцент1 16" xfId="59"/>
    <cellStyle name="20% - Акцент1 16 2" xfId="60"/>
    <cellStyle name="20% - Акцент1 16 2 2" xfId="61"/>
    <cellStyle name="20% - Акцент1 16 3" xfId="62"/>
    <cellStyle name="20% - Акцент1 17" xfId="63"/>
    <cellStyle name="20% - Акцент1 17 2" xfId="64"/>
    <cellStyle name="20% - Акцент1 2" xfId="65"/>
    <cellStyle name="20% - Акцент1 2 2" xfId="66"/>
    <cellStyle name="20% - Акцент1 2 3" xfId="67"/>
    <cellStyle name="20% - Акцент1 3" xfId="68"/>
    <cellStyle name="20% - Акцент1 3 2" xfId="69"/>
    <cellStyle name="20% - Акцент1 3 3" xfId="70"/>
    <cellStyle name="20% - Акцент1 4" xfId="71"/>
    <cellStyle name="20% - Акцент1 4 2" xfId="72"/>
    <cellStyle name="20% - Акцент1 4 3" xfId="73"/>
    <cellStyle name="20% - Акцент1 5" xfId="74"/>
    <cellStyle name="20% - Акцент1 5 2" xfId="75"/>
    <cellStyle name="20% - Акцент1 5 3" xfId="76"/>
    <cellStyle name="20% - Акцент1 6" xfId="77"/>
    <cellStyle name="20% - Акцент1 6 2" xfId="78"/>
    <cellStyle name="20% - Акцент1 6 3" xfId="79"/>
    <cellStyle name="20% - Акцент1 7" xfId="80"/>
    <cellStyle name="20% - Акцент1 7 2" xfId="81"/>
    <cellStyle name="20% - Акцент1 7 3" xfId="82"/>
    <cellStyle name="20% - Акцент1 8" xfId="83"/>
    <cellStyle name="20% - Акцент1 8 2" xfId="84"/>
    <cellStyle name="20% - Акцент1 8 3" xfId="85"/>
    <cellStyle name="20% - Акцент1 9" xfId="86"/>
    <cellStyle name="20% - Акцент1 9 2" xfId="87"/>
    <cellStyle name="20% - Акцент1 9 3" xfId="88"/>
    <cellStyle name="20% - Акцент2 10" xfId="89"/>
    <cellStyle name="20% - Акцент2 10 2" xfId="90"/>
    <cellStyle name="20% - Акцент2 10 3" xfId="91"/>
    <cellStyle name="20% - Акцент2 11" xfId="92"/>
    <cellStyle name="20% - Акцент2 11 2" xfId="93"/>
    <cellStyle name="20% - Акцент2 11 3" xfId="94"/>
    <cellStyle name="20% - Акцент2 12" xfId="95"/>
    <cellStyle name="20% - Акцент2 12 2" xfId="96"/>
    <cellStyle name="20% - Акцент2 12 3" xfId="97"/>
    <cellStyle name="20% - Акцент2 13" xfId="98"/>
    <cellStyle name="20% - Акцент2 14" xfId="99"/>
    <cellStyle name="20% - Акцент2 14 2" xfId="100"/>
    <cellStyle name="20% - Акцент2 14 2 2" xfId="101"/>
    <cellStyle name="20% - Акцент2 14 2 2 2" xfId="102"/>
    <cellStyle name="20% - Акцент2 14 2 3" xfId="103"/>
    <cellStyle name="20% - Акцент2 14 2 3 2" xfId="104"/>
    <cellStyle name="20% - Акцент2 14 2 4" xfId="105"/>
    <cellStyle name="20% - Акцент2 14 3" xfId="106"/>
    <cellStyle name="20% - Акцент2 14 3 2" xfId="107"/>
    <cellStyle name="20% - Акцент2 14 3 2 2" xfId="108"/>
    <cellStyle name="20% - Акцент2 14 3 3" xfId="109"/>
    <cellStyle name="20% - Акцент2 14 4" xfId="110"/>
    <cellStyle name="20% - Акцент2 14 4 2" xfId="111"/>
    <cellStyle name="20% - Акцент2 14 5" xfId="112"/>
    <cellStyle name="20% - Акцент2 14 5 2" xfId="113"/>
    <cellStyle name="20% - Акцент2 14 6" xfId="114"/>
    <cellStyle name="20% - Акцент2 14 6 2" xfId="115"/>
    <cellStyle name="20% - Акцент2 14 7" xfId="116"/>
    <cellStyle name="20% - Акцент2 15" xfId="117"/>
    <cellStyle name="20% - Акцент2 15 2" xfId="118"/>
    <cellStyle name="20% - Акцент2 16" xfId="119"/>
    <cellStyle name="20% - Акцент2 16 2" xfId="120"/>
    <cellStyle name="20% - Акцент2 16 2 2" xfId="121"/>
    <cellStyle name="20% - Акцент2 16 3" xfId="122"/>
    <cellStyle name="20% - Акцент2 17" xfId="123"/>
    <cellStyle name="20% - Акцент2 17 2" xfId="124"/>
    <cellStyle name="20% - Акцент2 2" xfId="125"/>
    <cellStyle name="20% - Акцент2 2 2" xfId="126"/>
    <cellStyle name="20% - Акцент2 2 3" xfId="127"/>
    <cellStyle name="20% - Акцент2 3" xfId="128"/>
    <cellStyle name="20% - Акцент2 3 2" xfId="129"/>
    <cellStyle name="20% - Акцент2 3 3" xfId="130"/>
    <cellStyle name="20% - Акцент2 4" xfId="131"/>
    <cellStyle name="20% - Акцент2 4 2" xfId="132"/>
    <cellStyle name="20% - Акцент2 4 3" xfId="133"/>
    <cellStyle name="20% - Акцент2 5" xfId="134"/>
    <cellStyle name="20% - Акцент2 5 2" xfId="135"/>
    <cellStyle name="20% - Акцент2 5 3" xfId="136"/>
    <cellStyle name="20% - Акцент2 6" xfId="137"/>
    <cellStyle name="20% - Акцент2 6 2" xfId="138"/>
    <cellStyle name="20% - Акцент2 6 3" xfId="139"/>
    <cellStyle name="20% - Акцент2 7" xfId="140"/>
    <cellStyle name="20% - Акцент2 7 2" xfId="141"/>
    <cellStyle name="20% - Акцент2 7 3" xfId="142"/>
    <cellStyle name="20% - Акцент2 8" xfId="143"/>
    <cellStyle name="20% - Акцент2 8 2" xfId="144"/>
    <cellStyle name="20% - Акцент2 8 3" xfId="145"/>
    <cellStyle name="20% - Акцент2 9" xfId="146"/>
    <cellStyle name="20% - Акцент2 9 2" xfId="147"/>
    <cellStyle name="20% - Акцент2 9 3" xfId="148"/>
    <cellStyle name="20% - Акцент3 10" xfId="149"/>
    <cellStyle name="20% - Акцент3 10 2" xfId="150"/>
    <cellStyle name="20% - Акцент3 10 3" xfId="151"/>
    <cellStyle name="20% - Акцент3 11" xfId="152"/>
    <cellStyle name="20% - Акцент3 11 2" xfId="153"/>
    <cellStyle name="20% - Акцент3 11 3" xfId="154"/>
    <cellStyle name="20% - Акцент3 12" xfId="155"/>
    <cellStyle name="20% - Акцент3 12 2" xfId="156"/>
    <cellStyle name="20% - Акцент3 12 3" xfId="157"/>
    <cellStyle name="20% - Акцент3 13" xfId="158"/>
    <cellStyle name="20% - Акцент3 14" xfId="159"/>
    <cellStyle name="20% - Акцент3 14 2" xfId="160"/>
    <cellStyle name="20% - Акцент3 14 2 2" xfId="161"/>
    <cellStyle name="20% - Акцент3 14 3" xfId="162"/>
    <cellStyle name="20% - Акцент3 14 3 2" xfId="163"/>
    <cellStyle name="20% - Акцент3 14 3 2 2" xfId="164"/>
    <cellStyle name="20% - Акцент3 14 3 3" xfId="165"/>
    <cellStyle name="20% - Акцент3 14 4" xfId="166"/>
    <cellStyle name="20% - Акцент3 14 4 2" xfId="167"/>
    <cellStyle name="20% - Акцент3 14 5" xfId="168"/>
    <cellStyle name="20% - Акцент3 14 5 2" xfId="169"/>
    <cellStyle name="20% - Акцент3 14 6" xfId="170"/>
    <cellStyle name="20% - Акцент3 14 6 2" xfId="171"/>
    <cellStyle name="20% - Акцент3 14 7" xfId="172"/>
    <cellStyle name="20% - Акцент3 15" xfId="173"/>
    <cellStyle name="20% - Акцент3 15 2" xfId="174"/>
    <cellStyle name="20% - Акцент3 16" xfId="175"/>
    <cellStyle name="20% - Акцент3 16 2" xfId="176"/>
    <cellStyle name="20% - Акцент3 16 2 2" xfId="177"/>
    <cellStyle name="20% - Акцент3 16 3" xfId="178"/>
    <cellStyle name="20% - Акцент3 17" xfId="179"/>
    <cellStyle name="20% - Акцент3 17 2" xfId="180"/>
    <cellStyle name="20% - Акцент3 2" xfId="181"/>
    <cellStyle name="20% - Акцент3 2 2" xfId="182"/>
    <cellStyle name="20% - Акцент3 2 3" xfId="183"/>
    <cellStyle name="20% - Акцент3 3" xfId="184"/>
    <cellStyle name="20% - Акцент3 3 2" xfId="185"/>
    <cellStyle name="20% - Акцент3 3 3" xfId="186"/>
    <cellStyle name="20% - Акцент3 4" xfId="187"/>
    <cellStyle name="20% - Акцент3 4 2" xfId="188"/>
    <cellStyle name="20% - Акцент3 4 3" xfId="189"/>
    <cellStyle name="20% - Акцент3 5" xfId="190"/>
    <cellStyle name="20% - Акцент3 5 2" xfId="191"/>
    <cellStyle name="20% - Акцент3 5 3" xfId="192"/>
    <cellStyle name="20% - Акцент3 6" xfId="193"/>
    <cellStyle name="20% - Акцент3 6 2" xfId="194"/>
    <cellStyle name="20% - Акцент3 6 3" xfId="195"/>
    <cellStyle name="20% - Акцент3 7" xfId="196"/>
    <cellStyle name="20% - Акцент3 7 2" xfId="197"/>
    <cellStyle name="20% - Акцент3 7 3" xfId="198"/>
    <cellStyle name="20% - Акцент3 8" xfId="199"/>
    <cellStyle name="20% - Акцент3 8 2" xfId="200"/>
    <cellStyle name="20% - Акцент3 8 3" xfId="201"/>
    <cellStyle name="20% - Акцент3 9" xfId="202"/>
    <cellStyle name="20% - Акцент3 9 2" xfId="203"/>
    <cellStyle name="20% - Акцент3 9 3" xfId="204"/>
    <cellStyle name="20% - Акцент4 10" xfId="205"/>
    <cellStyle name="20% - Акцент4 10 2" xfId="206"/>
    <cellStyle name="20% - Акцент4 10 3" xfId="207"/>
    <cellStyle name="20% - Акцент4 11" xfId="208"/>
    <cellStyle name="20% - Акцент4 11 2" xfId="209"/>
    <cellStyle name="20% - Акцент4 11 3" xfId="210"/>
    <cellStyle name="20% - Акцент4 12" xfId="211"/>
    <cellStyle name="20% - Акцент4 12 2" xfId="212"/>
    <cellStyle name="20% - Акцент4 12 3" xfId="213"/>
    <cellStyle name="20% - Акцент4 13" xfId="214"/>
    <cellStyle name="20% - Акцент4 14" xfId="215"/>
    <cellStyle name="20% - Акцент4 14 2" xfId="216"/>
    <cellStyle name="20% - Акцент4 14 2 2" xfId="217"/>
    <cellStyle name="20% - Акцент4 14 2 2 2" xfId="218"/>
    <cellStyle name="20% - Акцент4 14 2 3" xfId="219"/>
    <cellStyle name="20% - Акцент4 14 2 3 2" xfId="220"/>
    <cellStyle name="20% - Акцент4 14 2 4" xfId="221"/>
    <cellStyle name="20% - Акцент4 14 3" xfId="222"/>
    <cellStyle name="20% - Акцент4 14 3 2" xfId="223"/>
    <cellStyle name="20% - Акцент4 14 3 2 2" xfId="224"/>
    <cellStyle name="20% - Акцент4 14 3 3" xfId="225"/>
    <cellStyle name="20% - Акцент4 14 4" xfId="226"/>
    <cellStyle name="20% - Акцент4 14 4 2" xfId="227"/>
    <cellStyle name="20% - Акцент4 14 5" xfId="228"/>
    <cellStyle name="20% - Акцент4 14 5 2" xfId="229"/>
    <cellStyle name="20% - Акцент4 14 6" xfId="230"/>
    <cellStyle name="20% - Акцент4 14 6 2" xfId="231"/>
    <cellStyle name="20% - Акцент4 14 7" xfId="232"/>
    <cellStyle name="20% - Акцент4 15" xfId="233"/>
    <cellStyle name="20% - Акцент4 15 2" xfId="234"/>
    <cellStyle name="20% - Акцент4 16" xfId="235"/>
    <cellStyle name="20% - Акцент4 16 2" xfId="236"/>
    <cellStyle name="20% - Акцент4 16 2 2" xfId="237"/>
    <cellStyle name="20% - Акцент4 16 3" xfId="238"/>
    <cellStyle name="20% - Акцент4 17" xfId="239"/>
    <cellStyle name="20% - Акцент4 17 2" xfId="240"/>
    <cellStyle name="20% - Акцент4 2" xfId="241"/>
    <cellStyle name="20% - Акцент4 2 2" xfId="242"/>
    <cellStyle name="20% - Акцент4 2 3" xfId="243"/>
    <cellStyle name="20% - Акцент4 3" xfId="244"/>
    <cellStyle name="20% - Акцент4 3 2" xfId="245"/>
    <cellStyle name="20% - Акцент4 3 3" xfId="246"/>
    <cellStyle name="20% - Акцент4 4" xfId="247"/>
    <cellStyle name="20% - Акцент4 4 2" xfId="248"/>
    <cellStyle name="20% - Акцент4 4 3" xfId="249"/>
    <cellStyle name="20% - Акцент4 5" xfId="250"/>
    <cellStyle name="20% - Акцент4 5 2" xfId="251"/>
    <cellStyle name="20% - Акцент4 5 3" xfId="252"/>
    <cellStyle name="20% - Акцент4 6" xfId="253"/>
    <cellStyle name="20% - Акцент4 6 2" xfId="254"/>
    <cellStyle name="20% - Акцент4 6 3" xfId="255"/>
    <cellStyle name="20% - Акцент4 7" xfId="256"/>
    <cellStyle name="20% - Акцент4 7 2" xfId="257"/>
    <cellStyle name="20% - Акцент4 7 3" xfId="258"/>
    <cellStyle name="20% - Акцент4 8" xfId="259"/>
    <cellStyle name="20% - Акцент4 8 2" xfId="260"/>
    <cellStyle name="20% - Акцент4 8 3" xfId="261"/>
    <cellStyle name="20% - Акцент4 9" xfId="262"/>
    <cellStyle name="20% - Акцент4 9 2" xfId="263"/>
    <cellStyle name="20% - Акцент4 9 3" xfId="264"/>
    <cellStyle name="20% - Акцент5 10" xfId="265"/>
    <cellStyle name="20% - Акцент5 10 2" xfId="266"/>
    <cellStyle name="20% - Акцент5 10 3" xfId="267"/>
    <cellStyle name="20% - Акцент5 11" xfId="268"/>
    <cellStyle name="20% - Акцент5 11 2" xfId="269"/>
    <cellStyle name="20% - Акцент5 11 3" xfId="270"/>
    <cellStyle name="20% - Акцент5 12" xfId="271"/>
    <cellStyle name="20% - Акцент5 12 2" xfId="272"/>
    <cellStyle name="20% - Акцент5 12 3" xfId="273"/>
    <cellStyle name="20% - Акцент5 13" xfId="274"/>
    <cellStyle name="20% - Акцент5 14" xfId="275"/>
    <cellStyle name="20% - Акцент5 14 2" xfId="276"/>
    <cellStyle name="20% - Акцент5 14 2 2" xfId="277"/>
    <cellStyle name="20% - Акцент5 14 3" xfId="278"/>
    <cellStyle name="20% - Акцент5 14 3 2" xfId="279"/>
    <cellStyle name="20% - Акцент5 14 4" xfId="280"/>
    <cellStyle name="20% - Акцент5 15" xfId="281"/>
    <cellStyle name="20% - Акцент5 2" xfId="282"/>
    <cellStyle name="20% - Акцент5 2 2" xfId="283"/>
    <cellStyle name="20% - Акцент5 2 3" xfId="284"/>
    <cellStyle name="20% - Акцент5 3" xfId="285"/>
    <cellStyle name="20% - Акцент5 3 2" xfId="286"/>
    <cellStyle name="20% - Акцент5 3 3" xfId="287"/>
    <cellStyle name="20% - Акцент5 4" xfId="288"/>
    <cellStyle name="20% - Акцент5 4 2" xfId="289"/>
    <cellStyle name="20% - Акцент5 4 3" xfId="290"/>
    <cellStyle name="20% - Акцент5 5" xfId="291"/>
    <cellStyle name="20% - Акцент5 5 2" xfId="292"/>
    <cellStyle name="20% - Акцент5 5 3" xfId="293"/>
    <cellStyle name="20% - Акцент5 6" xfId="294"/>
    <cellStyle name="20% - Акцент5 6 2" xfId="295"/>
    <cellStyle name="20% - Акцент5 6 3" xfId="296"/>
    <cellStyle name="20% - Акцент5 7" xfId="297"/>
    <cellStyle name="20% - Акцент5 7 2" xfId="298"/>
    <cellStyle name="20% - Акцент5 7 3" xfId="299"/>
    <cellStyle name="20% - Акцент5 8" xfId="300"/>
    <cellStyle name="20% - Акцент5 8 2" xfId="301"/>
    <cellStyle name="20% - Акцент5 8 3" xfId="302"/>
    <cellStyle name="20% - Акцент5 9" xfId="303"/>
    <cellStyle name="20% - Акцент5 9 2" xfId="304"/>
    <cellStyle name="20% - Акцент5 9 3" xfId="305"/>
    <cellStyle name="20% - Акцент6 10" xfId="306"/>
    <cellStyle name="20% - Акцент6 10 2" xfId="307"/>
    <cellStyle name="20% - Акцент6 10 3" xfId="308"/>
    <cellStyle name="20% - Акцент6 11" xfId="309"/>
    <cellStyle name="20% - Акцент6 11 2" xfId="310"/>
    <cellStyle name="20% - Акцент6 11 3" xfId="311"/>
    <cellStyle name="20% - Акцент6 12" xfId="312"/>
    <cellStyle name="20% - Акцент6 12 2" xfId="313"/>
    <cellStyle name="20% - Акцент6 12 3" xfId="314"/>
    <cellStyle name="20% - Акцент6 13" xfId="315"/>
    <cellStyle name="20% - Акцент6 14" xfId="316"/>
    <cellStyle name="20% - Акцент6 14 2" xfId="317"/>
    <cellStyle name="20% - Акцент6 14 2 2" xfId="318"/>
    <cellStyle name="20% - Акцент6 14 2 2 2" xfId="319"/>
    <cellStyle name="20% - Акцент6 14 2 3" xfId="320"/>
    <cellStyle name="20% - Акцент6 14 2 3 2" xfId="321"/>
    <cellStyle name="20% - Акцент6 14 2 4" xfId="322"/>
    <cellStyle name="20% - Акцент6 14 3" xfId="323"/>
    <cellStyle name="20% - Акцент6 14 3 2" xfId="324"/>
    <cellStyle name="20% - Акцент6 14 3 2 2" xfId="325"/>
    <cellStyle name="20% - Акцент6 14 3 3" xfId="326"/>
    <cellStyle name="20% - Акцент6 14 4" xfId="327"/>
    <cellStyle name="20% - Акцент6 14 4 2" xfId="328"/>
    <cellStyle name="20% - Акцент6 14 5" xfId="329"/>
    <cellStyle name="20% - Акцент6 14 5 2" xfId="330"/>
    <cellStyle name="20% - Акцент6 14 6" xfId="331"/>
    <cellStyle name="20% - Акцент6 14 6 2" xfId="332"/>
    <cellStyle name="20% - Акцент6 14 7" xfId="333"/>
    <cellStyle name="20% - Акцент6 15" xfId="334"/>
    <cellStyle name="20% - Акцент6 15 2" xfId="335"/>
    <cellStyle name="20% - Акцент6 16" xfId="336"/>
    <cellStyle name="20% - Акцент6 16 2" xfId="337"/>
    <cellStyle name="20% - Акцент6 16 2 2" xfId="338"/>
    <cellStyle name="20% - Акцент6 16 3" xfId="339"/>
    <cellStyle name="20% - Акцент6 17" xfId="340"/>
    <cellStyle name="20% - Акцент6 17 2" xfId="341"/>
    <cellStyle name="20% - Акцент6 2" xfId="342"/>
    <cellStyle name="20% - Акцент6 2 2" xfId="343"/>
    <cellStyle name="20% - Акцент6 2 3" xfId="344"/>
    <cellStyle name="20% - Акцент6 3" xfId="345"/>
    <cellStyle name="20% - Акцент6 3 2" xfId="346"/>
    <cellStyle name="20% - Акцент6 3 3" xfId="347"/>
    <cellStyle name="20% - Акцент6 4" xfId="348"/>
    <cellStyle name="20% - Акцент6 4 2" xfId="349"/>
    <cellStyle name="20% - Акцент6 4 3" xfId="350"/>
    <cellStyle name="20% - Акцент6 5" xfId="351"/>
    <cellStyle name="20% - Акцент6 5 2" xfId="352"/>
    <cellStyle name="20% - Акцент6 5 3" xfId="353"/>
    <cellStyle name="20% - Акцент6 6" xfId="354"/>
    <cellStyle name="20% - Акцент6 6 2" xfId="355"/>
    <cellStyle name="20% - Акцент6 6 3" xfId="356"/>
    <cellStyle name="20% - Акцент6 7" xfId="357"/>
    <cellStyle name="20% - Акцент6 7 2" xfId="358"/>
    <cellStyle name="20% - Акцент6 7 3" xfId="359"/>
    <cellStyle name="20% - Акцент6 8" xfId="360"/>
    <cellStyle name="20% - Акцент6 8 2" xfId="361"/>
    <cellStyle name="20% - Акцент6 8 3" xfId="362"/>
    <cellStyle name="20% - Акцент6 9" xfId="363"/>
    <cellStyle name="20% - Акцент6 9 2" xfId="364"/>
    <cellStyle name="20% - Акцент6 9 3" xfId="365"/>
    <cellStyle name="40% - Accent1" xfId="2376"/>
    <cellStyle name="40% - Accent2" xfId="2377"/>
    <cellStyle name="40% - Accent3" xfId="2378"/>
    <cellStyle name="40% - Accent4" xfId="2379"/>
    <cellStyle name="40% - Accent5" xfId="2380"/>
    <cellStyle name="40% - Accent6" xfId="2381"/>
    <cellStyle name="40% - Акцент1 10" xfId="366"/>
    <cellStyle name="40% - Акцент1 10 2" xfId="367"/>
    <cellStyle name="40% - Акцент1 10 3" xfId="368"/>
    <cellStyle name="40% - Акцент1 11" xfId="369"/>
    <cellStyle name="40% - Акцент1 11 2" xfId="370"/>
    <cellStyle name="40% - Акцент1 11 3" xfId="371"/>
    <cellStyle name="40% - Акцент1 12" xfId="372"/>
    <cellStyle name="40% - Акцент1 12 2" xfId="373"/>
    <cellStyle name="40% - Акцент1 12 3" xfId="374"/>
    <cellStyle name="40% - Акцент1 13" xfId="375"/>
    <cellStyle name="40% - Акцент1 14" xfId="376"/>
    <cellStyle name="40% - Акцент1 14 2" xfId="377"/>
    <cellStyle name="40% - Акцент1 14 2 2" xfId="378"/>
    <cellStyle name="40% - Акцент1 14 2 2 2" xfId="379"/>
    <cellStyle name="40% - Акцент1 14 2 3" xfId="380"/>
    <cellStyle name="40% - Акцент1 14 2 3 2" xfId="381"/>
    <cellStyle name="40% - Акцент1 14 2 4" xfId="382"/>
    <cellStyle name="40% - Акцент1 14 3" xfId="383"/>
    <cellStyle name="40% - Акцент1 14 3 2" xfId="384"/>
    <cellStyle name="40% - Акцент1 14 3 2 2" xfId="385"/>
    <cellStyle name="40% - Акцент1 14 3 3" xfId="386"/>
    <cellStyle name="40% - Акцент1 14 4" xfId="387"/>
    <cellStyle name="40% - Акцент1 14 4 2" xfId="388"/>
    <cellStyle name="40% - Акцент1 14 5" xfId="389"/>
    <cellStyle name="40% - Акцент1 14 5 2" xfId="390"/>
    <cellStyle name="40% - Акцент1 14 6" xfId="391"/>
    <cellStyle name="40% - Акцент1 14 6 2" xfId="392"/>
    <cellStyle name="40% - Акцент1 14 7" xfId="393"/>
    <cellStyle name="40% - Акцент1 15" xfId="394"/>
    <cellStyle name="40% - Акцент1 15 2" xfId="395"/>
    <cellStyle name="40% - Акцент1 16" xfId="396"/>
    <cellStyle name="40% - Акцент1 16 2" xfId="397"/>
    <cellStyle name="40% - Акцент1 16 2 2" xfId="398"/>
    <cellStyle name="40% - Акцент1 16 3" xfId="399"/>
    <cellStyle name="40% - Акцент1 17" xfId="400"/>
    <cellStyle name="40% - Акцент1 17 2" xfId="401"/>
    <cellStyle name="40% - Акцент1 2" xfId="402"/>
    <cellStyle name="40% - Акцент1 2 2" xfId="403"/>
    <cellStyle name="40% - Акцент1 2 3" xfId="404"/>
    <cellStyle name="40% - Акцент1 3" xfId="405"/>
    <cellStyle name="40% - Акцент1 3 2" xfId="406"/>
    <cellStyle name="40% - Акцент1 3 3" xfId="407"/>
    <cellStyle name="40% - Акцент1 4" xfId="408"/>
    <cellStyle name="40% - Акцент1 4 2" xfId="409"/>
    <cellStyle name="40% - Акцент1 4 3" xfId="410"/>
    <cellStyle name="40% - Акцент1 5" xfId="411"/>
    <cellStyle name="40% - Акцент1 5 2" xfId="412"/>
    <cellStyle name="40% - Акцент1 5 3" xfId="413"/>
    <cellStyle name="40% - Акцент1 6" xfId="414"/>
    <cellStyle name="40% - Акцент1 6 2" xfId="415"/>
    <cellStyle name="40% - Акцент1 6 3" xfId="416"/>
    <cellStyle name="40% - Акцент1 7" xfId="417"/>
    <cellStyle name="40% - Акцент1 7 2" xfId="418"/>
    <cellStyle name="40% - Акцент1 7 3" xfId="419"/>
    <cellStyle name="40% - Акцент1 8" xfId="420"/>
    <cellStyle name="40% - Акцент1 8 2" xfId="421"/>
    <cellStyle name="40% - Акцент1 8 3" xfId="422"/>
    <cellStyle name="40% - Акцент1 9" xfId="423"/>
    <cellStyle name="40% - Акцент1 9 2" xfId="424"/>
    <cellStyle name="40% - Акцент1 9 3" xfId="425"/>
    <cellStyle name="40% - Акцент2 10" xfId="426"/>
    <cellStyle name="40% - Акцент2 10 2" xfId="427"/>
    <cellStyle name="40% - Акцент2 10 3" xfId="428"/>
    <cellStyle name="40% - Акцент2 11" xfId="429"/>
    <cellStyle name="40% - Акцент2 11 2" xfId="430"/>
    <cellStyle name="40% - Акцент2 11 3" xfId="431"/>
    <cellStyle name="40% - Акцент2 12" xfId="432"/>
    <cellStyle name="40% - Акцент2 12 2" xfId="433"/>
    <cellStyle name="40% - Акцент2 12 3" xfId="434"/>
    <cellStyle name="40% - Акцент2 13" xfId="435"/>
    <cellStyle name="40% - Акцент2 14" xfId="436"/>
    <cellStyle name="40% - Акцент2 14 2" xfId="437"/>
    <cellStyle name="40% - Акцент2 14 2 2" xfId="438"/>
    <cellStyle name="40% - Акцент2 14 3" xfId="439"/>
    <cellStyle name="40% - Акцент2 15" xfId="440"/>
    <cellStyle name="40% - Акцент2 15 2" xfId="441"/>
    <cellStyle name="40% - Акцент2 16" xfId="442"/>
    <cellStyle name="40% - Акцент2 2" xfId="443"/>
    <cellStyle name="40% - Акцент2 2 2" xfId="444"/>
    <cellStyle name="40% - Акцент2 2 3" xfId="445"/>
    <cellStyle name="40% - Акцент2 2 4" xfId="446"/>
    <cellStyle name="40% - Акцент2 2 4 2" xfId="447"/>
    <cellStyle name="40% - Акцент2 3" xfId="448"/>
    <cellStyle name="40% - Акцент2 3 2" xfId="449"/>
    <cellStyle name="40% - Акцент2 3 3" xfId="450"/>
    <cellStyle name="40% - Акцент2 4" xfId="451"/>
    <cellStyle name="40% - Акцент2 4 2" xfId="452"/>
    <cellStyle name="40% - Акцент2 4 3" xfId="453"/>
    <cellStyle name="40% - Акцент2 5" xfId="454"/>
    <cellStyle name="40% - Акцент2 5 2" xfId="455"/>
    <cellStyle name="40% - Акцент2 5 3" xfId="456"/>
    <cellStyle name="40% - Акцент2 6" xfId="457"/>
    <cellStyle name="40% - Акцент2 6 2" xfId="458"/>
    <cellStyle name="40% - Акцент2 6 3" xfId="459"/>
    <cellStyle name="40% - Акцент2 7" xfId="460"/>
    <cellStyle name="40% - Акцент2 7 2" xfId="461"/>
    <cellStyle name="40% - Акцент2 7 3" xfId="462"/>
    <cellStyle name="40% - Акцент2 8" xfId="463"/>
    <cellStyle name="40% - Акцент2 8 2" xfId="464"/>
    <cellStyle name="40% - Акцент2 8 3" xfId="465"/>
    <cellStyle name="40% - Акцент2 9" xfId="466"/>
    <cellStyle name="40% - Акцент2 9 2" xfId="467"/>
    <cellStyle name="40% - Акцент2 9 3" xfId="468"/>
    <cellStyle name="40% - Акцент3 10" xfId="469"/>
    <cellStyle name="40% - Акцент3 10 2" xfId="470"/>
    <cellStyle name="40% - Акцент3 10 3" xfId="471"/>
    <cellStyle name="40% - Акцент3 11" xfId="472"/>
    <cellStyle name="40% - Акцент3 11 2" xfId="473"/>
    <cellStyle name="40% - Акцент3 11 3" xfId="474"/>
    <cellStyle name="40% - Акцент3 12" xfId="475"/>
    <cellStyle name="40% - Акцент3 12 2" xfId="476"/>
    <cellStyle name="40% - Акцент3 12 3" xfId="477"/>
    <cellStyle name="40% - Акцент3 13" xfId="478"/>
    <cellStyle name="40% - Акцент3 14" xfId="479"/>
    <cellStyle name="40% - Акцент3 14 2" xfId="480"/>
    <cellStyle name="40% - Акцент3 14 2 2" xfId="481"/>
    <cellStyle name="40% - Акцент3 14 3" xfId="482"/>
    <cellStyle name="40% - Акцент3 14 3 2" xfId="483"/>
    <cellStyle name="40% - Акцент3 14 3 2 2" xfId="484"/>
    <cellStyle name="40% - Акцент3 14 3 3" xfId="485"/>
    <cellStyle name="40% - Акцент3 14 4" xfId="486"/>
    <cellStyle name="40% - Акцент3 14 4 2" xfId="487"/>
    <cellStyle name="40% - Акцент3 14 5" xfId="488"/>
    <cellStyle name="40% - Акцент3 14 5 2" xfId="489"/>
    <cellStyle name="40% - Акцент3 14 6" xfId="490"/>
    <cellStyle name="40% - Акцент3 14 6 2" xfId="491"/>
    <cellStyle name="40% - Акцент3 14 7" xfId="492"/>
    <cellStyle name="40% - Акцент3 15" xfId="493"/>
    <cellStyle name="40% - Акцент3 15 2" xfId="494"/>
    <cellStyle name="40% - Акцент3 16" xfId="495"/>
    <cellStyle name="40% - Акцент3 16 2" xfId="496"/>
    <cellStyle name="40% - Акцент3 16 2 2" xfId="497"/>
    <cellStyle name="40% - Акцент3 16 3" xfId="498"/>
    <cellStyle name="40% - Акцент3 17" xfId="499"/>
    <cellStyle name="40% - Акцент3 17 2" xfId="500"/>
    <cellStyle name="40% - Акцент3 2" xfId="501"/>
    <cellStyle name="40% - Акцент3 2 2" xfId="502"/>
    <cellStyle name="40% - Акцент3 2 3" xfId="503"/>
    <cellStyle name="40% - Акцент3 3" xfId="504"/>
    <cellStyle name="40% - Акцент3 3 2" xfId="505"/>
    <cellStyle name="40% - Акцент3 3 3" xfId="506"/>
    <cellStyle name="40% - Акцент3 4" xfId="507"/>
    <cellStyle name="40% - Акцент3 4 2" xfId="508"/>
    <cellStyle name="40% - Акцент3 4 3" xfId="509"/>
    <cellStyle name="40% - Акцент3 5" xfId="510"/>
    <cellStyle name="40% - Акцент3 5 2" xfId="511"/>
    <cellStyle name="40% - Акцент3 5 3" xfId="512"/>
    <cellStyle name="40% - Акцент3 6" xfId="513"/>
    <cellStyle name="40% - Акцент3 6 2" xfId="514"/>
    <cellStyle name="40% - Акцент3 6 3" xfId="515"/>
    <cellStyle name="40% - Акцент3 7" xfId="516"/>
    <cellStyle name="40% - Акцент3 7 2" xfId="517"/>
    <cellStyle name="40% - Акцент3 7 3" xfId="518"/>
    <cellStyle name="40% - Акцент3 8" xfId="519"/>
    <cellStyle name="40% - Акцент3 8 2" xfId="520"/>
    <cellStyle name="40% - Акцент3 8 3" xfId="521"/>
    <cellStyle name="40% - Акцент3 9" xfId="522"/>
    <cellStyle name="40% - Акцент3 9 2" xfId="523"/>
    <cellStyle name="40% - Акцент3 9 3" xfId="524"/>
    <cellStyle name="40% - Акцент4 10" xfId="525"/>
    <cellStyle name="40% - Акцент4 10 2" xfId="526"/>
    <cellStyle name="40% - Акцент4 10 3" xfId="527"/>
    <cellStyle name="40% - Акцент4 11" xfId="528"/>
    <cellStyle name="40% - Акцент4 11 2" xfId="529"/>
    <cellStyle name="40% - Акцент4 11 3" xfId="530"/>
    <cellStyle name="40% - Акцент4 12" xfId="531"/>
    <cellStyle name="40% - Акцент4 12 2" xfId="532"/>
    <cellStyle name="40% - Акцент4 12 3" xfId="533"/>
    <cellStyle name="40% - Акцент4 13" xfId="534"/>
    <cellStyle name="40% - Акцент4 14" xfId="535"/>
    <cellStyle name="40% - Акцент4 14 2" xfId="536"/>
    <cellStyle name="40% - Акцент4 14 2 2" xfId="537"/>
    <cellStyle name="40% - Акцент4 14 2 2 2" xfId="538"/>
    <cellStyle name="40% - Акцент4 14 2 3" xfId="539"/>
    <cellStyle name="40% - Акцент4 14 2 3 2" xfId="540"/>
    <cellStyle name="40% - Акцент4 14 2 4" xfId="541"/>
    <cellStyle name="40% - Акцент4 14 3" xfId="542"/>
    <cellStyle name="40% - Акцент4 14 3 2" xfId="543"/>
    <cellStyle name="40% - Акцент4 14 3 2 2" xfId="544"/>
    <cellStyle name="40% - Акцент4 14 3 3" xfId="545"/>
    <cellStyle name="40% - Акцент4 14 4" xfId="546"/>
    <cellStyle name="40% - Акцент4 14 4 2" xfId="547"/>
    <cellStyle name="40% - Акцент4 14 5" xfId="548"/>
    <cellStyle name="40% - Акцент4 14 5 2" xfId="549"/>
    <cellStyle name="40% - Акцент4 14 6" xfId="550"/>
    <cellStyle name="40% - Акцент4 14 6 2" xfId="551"/>
    <cellStyle name="40% - Акцент4 14 7" xfId="552"/>
    <cellStyle name="40% - Акцент4 15" xfId="553"/>
    <cellStyle name="40% - Акцент4 15 2" xfId="554"/>
    <cellStyle name="40% - Акцент4 16" xfId="555"/>
    <cellStyle name="40% - Акцент4 16 2" xfId="556"/>
    <cellStyle name="40% - Акцент4 16 2 2" xfId="557"/>
    <cellStyle name="40% - Акцент4 16 3" xfId="558"/>
    <cellStyle name="40% - Акцент4 17" xfId="559"/>
    <cellStyle name="40% - Акцент4 17 2" xfId="560"/>
    <cellStyle name="40% - Акцент4 2" xfId="561"/>
    <cellStyle name="40% - Акцент4 2 2" xfId="562"/>
    <cellStyle name="40% - Акцент4 2 3" xfId="563"/>
    <cellStyle name="40% - Акцент4 3" xfId="564"/>
    <cellStyle name="40% - Акцент4 3 2" xfId="565"/>
    <cellStyle name="40% - Акцент4 3 3" xfId="566"/>
    <cellStyle name="40% - Акцент4 4" xfId="567"/>
    <cellStyle name="40% - Акцент4 4 2" xfId="568"/>
    <cellStyle name="40% - Акцент4 4 3" xfId="569"/>
    <cellStyle name="40% - Акцент4 5" xfId="570"/>
    <cellStyle name="40% - Акцент4 5 2" xfId="571"/>
    <cellStyle name="40% - Акцент4 5 3" xfId="572"/>
    <cellStyle name="40% - Акцент4 6" xfId="573"/>
    <cellStyle name="40% - Акцент4 6 2" xfId="574"/>
    <cellStyle name="40% - Акцент4 6 3" xfId="575"/>
    <cellStyle name="40% - Акцент4 7" xfId="576"/>
    <cellStyle name="40% - Акцент4 7 2" xfId="577"/>
    <cellStyle name="40% - Акцент4 7 3" xfId="578"/>
    <cellStyle name="40% - Акцент4 8" xfId="579"/>
    <cellStyle name="40% - Акцент4 8 2" xfId="580"/>
    <cellStyle name="40% - Акцент4 8 3" xfId="581"/>
    <cellStyle name="40% - Акцент4 9" xfId="582"/>
    <cellStyle name="40% - Акцент4 9 2" xfId="583"/>
    <cellStyle name="40% - Акцент4 9 3" xfId="584"/>
    <cellStyle name="40% - Акцент5 10" xfId="585"/>
    <cellStyle name="40% - Акцент5 10 2" xfId="586"/>
    <cellStyle name="40% - Акцент5 10 3" xfId="587"/>
    <cellStyle name="40% - Акцент5 11" xfId="588"/>
    <cellStyle name="40% - Акцент5 11 2" xfId="589"/>
    <cellStyle name="40% - Акцент5 11 3" xfId="590"/>
    <cellStyle name="40% - Акцент5 12" xfId="591"/>
    <cellStyle name="40% - Акцент5 12 2" xfId="592"/>
    <cellStyle name="40% - Акцент5 12 3" xfId="593"/>
    <cellStyle name="40% - Акцент5 13" xfId="594"/>
    <cellStyle name="40% - Акцент5 14" xfId="595"/>
    <cellStyle name="40% - Акцент5 14 2" xfId="596"/>
    <cellStyle name="40% - Акцент5 14 2 2" xfId="597"/>
    <cellStyle name="40% - Акцент5 14 3" xfId="598"/>
    <cellStyle name="40% - Акцент5 15" xfId="599"/>
    <cellStyle name="40% - Акцент5 15 2" xfId="600"/>
    <cellStyle name="40% - Акцент5 16" xfId="601"/>
    <cellStyle name="40% - Акцент5 2" xfId="602"/>
    <cellStyle name="40% - Акцент5 2 2" xfId="603"/>
    <cellStyle name="40% - Акцент5 2 3" xfId="604"/>
    <cellStyle name="40% - Акцент5 2 4" xfId="605"/>
    <cellStyle name="40% - Акцент5 2 4 2" xfId="606"/>
    <cellStyle name="40% - Акцент5 3" xfId="607"/>
    <cellStyle name="40% - Акцент5 3 2" xfId="608"/>
    <cellStyle name="40% - Акцент5 3 3" xfId="609"/>
    <cellStyle name="40% - Акцент5 4" xfId="610"/>
    <cellStyle name="40% - Акцент5 4 2" xfId="611"/>
    <cellStyle name="40% - Акцент5 4 3" xfId="612"/>
    <cellStyle name="40% - Акцент5 5" xfId="613"/>
    <cellStyle name="40% - Акцент5 5 2" xfId="614"/>
    <cellStyle name="40% - Акцент5 5 3" xfId="615"/>
    <cellStyle name="40% - Акцент5 6" xfId="616"/>
    <cellStyle name="40% - Акцент5 6 2" xfId="617"/>
    <cellStyle name="40% - Акцент5 6 3" xfId="618"/>
    <cellStyle name="40% - Акцент5 7" xfId="619"/>
    <cellStyle name="40% - Акцент5 7 2" xfId="620"/>
    <cellStyle name="40% - Акцент5 7 3" xfId="621"/>
    <cellStyle name="40% - Акцент5 8" xfId="622"/>
    <cellStyle name="40% - Акцент5 8 2" xfId="623"/>
    <cellStyle name="40% - Акцент5 8 3" xfId="624"/>
    <cellStyle name="40% - Акцент5 9" xfId="625"/>
    <cellStyle name="40% - Акцент5 9 2" xfId="626"/>
    <cellStyle name="40% - Акцент5 9 3" xfId="627"/>
    <cellStyle name="40% - Акцент6 10" xfId="628"/>
    <cellStyle name="40% - Акцент6 10 2" xfId="629"/>
    <cellStyle name="40% - Акцент6 10 3" xfId="630"/>
    <cellStyle name="40% - Акцент6 11" xfId="631"/>
    <cellStyle name="40% - Акцент6 11 2" xfId="632"/>
    <cellStyle name="40% - Акцент6 11 3" xfId="633"/>
    <cellStyle name="40% - Акцент6 12" xfId="634"/>
    <cellStyle name="40% - Акцент6 12 2" xfId="635"/>
    <cellStyle name="40% - Акцент6 12 3" xfId="636"/>
    <cellStyle name="40% - Акцент6 13" xfId="637"/>
    <cellStyle name="40% - Акцент6 14" xfId="638"/>
    <cellStyle name="40% - Акцент6 14 2" xfId="639"/>
    <cellStyle name="40% - Акцент6 14 2 2" xfId="640"/>
    <cellStyle name="40% - Акцент6 14 2 2 2" xfId="641"/>
    <cellStyle name="40% - Акцент6 14 2 3" xfId="642"/>
    <cellStyle name="40% - Акцент6 14 2 3 2" xfId="643"/>
    <cellStyle name="40% - Акцент6 14 2 4" xfId="644"/>
    <cellStyle name="40% - Акцент6 14 3" xfId="645"/>
    <cellStyle name="40% - Акцент6 14 3 2" xfId="646"/>
    <cellStyle name="40% - Акцент6 14 3 2 2" xfId="647"/>
    <cellStyle name="40% - Акцент6 14 3 3" xfId="648"/>
    <cellStyle name="40% - Акцент6 14 4" xfId="649"/>
    <cellStyle name="40% - Акцент6 14 4 2" xfId="650"/>
    <cellStyle name="40% - Акцент6 14 5" xfId="651"/>
    <cellStyle name="40% - Акцент6 14 5 2" xfId="652"/>
    <cellStyle name="40% - Акцент6 14 6" xfId="653"/>
    <cellStyle name="40% - Акцент6 14 6 2" xfId="654"/>
    <cellStyle name="40% - Акцент6 14 7" xfId="655"/>
    <cellStyle name="40% - Акцент6 15" xfId="656"/>
    <cellStyle name="40% - Акцент6 15 2" xfId="657"/>
    <cellStyle name="40% - Акцент6 16" xfId="658"/>
    <cellStyle name="40% - Акцент6 16 2" xfId="659"/>
    <cellStyle name="40% - Акцент6 16 2 2" xfId="660"/>
    <cellStyle name="40% - Акцент6 16 3" xfId="661"/>
    <cellStyle name="40% - Акцент6 17" xfId="662"/>
    <cellStyle name="40% - Акцент6 17 2" xfId="663"/>
    <cellStyle name="40% - Акцент6 2" xfId="664"/>
    <cellStyle name="40% - Акцент6 2 2" xfId="665"/>
    <cellStyle name="40% - Акцент6 2 3" xfId="666"/>
    <cellStyle name="40% - Акцент6 3" xfId="667"/>
    <cellStyle name="40% - Акцент6 3 2" xfId="668"/>
    <cellStyle name="40% - Акцент6 3 3" xfId="669"/>
    <cellStyle name="40% - Акцент6 4" xfId="670"/>
    <cellStyle name="40% - Акцент6 4 2" xfId="671"/>
    <cellStyle name="40% - Акцент6 4 3" xfId="672"/>
    <cellStyle name="40% - Акцент6 5" xfId="673"/>
    <cellStyle name="40% - Акцент6 5 2" xfId="674"/>
    <cellStyle name="40% - Акцент6 5 3" xfId="675"/>
    <cellStyle name="40% - Акцент6 6" xfId="676"/>
    <cellStyle name="40% - Акцент6 6 2" xfId="677"/>
    <cellStyle name="40% - Акцент6 6 3" xfId="678"/>
    <cellStyle name="40% - Акцент6 7" xfId="679"/>
    <cellStyle name="40% - Акцент6 7 2" xfId="680"/>
    <cellStyle name="40% - Акцент6 7 3" xfId="681"/>
    <cellStyle name="40% - Акцент6 8" xfId="682"/>
    <cellStyle name="40% - Акцент6 8 2" xfId="683"/>
    <cellStyle name="40% - Акцент6 8 3" xfId="684"/>
    <cellStyle name="40% - Акцент6 9" xfId="685"/>
    <cellStyle name="40% - Акцент6 9 2" xfId="686"/>
    <cellStyle name="40% - Акцент6 9 3" xfId="687"/>
    <cellStyle name="60% - Accent1" xfId="2382"/>
    <cellStyle name="60% - Accent2" xfId="2383"/>
    <cellStyle name="60% - Accent3" xfId="2384"/>
    <cellStyle name="60% - Accent4" xfId="2385"/>
    <cellStyle name="60% - Accent5" xfId="2386"/>
    <cellStyle name="60% - Accent6" xfId="2387"/>
    <cellStyle name="60% - Акцент1 10" xfId="688"/>
    <cellStyle name="60% - Акцент1 10 2" xfId="689"/>
    <cellStyle name="60% - Акцент1 10 3" xfId="690"/>
    <cellStyle name="60% - Акцент1 11" xfId="691"/>
    <cellStyle name="60% - Акцент1 11 2" xfId="692"/>
    <cellStyle name="60% - Акцент1 11 3" xfId="693"/>
    <cellStyle name="60% - Акцент1 12" xfId="694"/>
    <cellStyle name="60% - Акцент1 12 2" xfId="695"/>
    <cellStyle name="60% - Акцент1 12 3" xfId="696"/>
    <cellStyle name="60% - Акцент1 13" xfId="697"/>
    <cellStyle name="60% - Акцент1 14" xfId="698"/>
    <cellStyle name="60% - Акцент1 14 2" xfId="699"/>
    <cellStyle name="60% - Акцент1 14 3" xfId="700"/>
    <cellStyle name="60% - Акцент1 14 3 2" xfId="701"/>
    <cellStyle name="60% - Акцент1 14 4" xfId="702"/>
    <cellStyle name="60% - Акцент1 14 5" xfId="703"/>
    <cellStyle name="60% - Акцент1 14 6" xfId="704"/>
    <cellStyle name="60% - Акцент1 15" xfId="705"/>
    <cellStyle name="60% - Акцент1 16" xfId="706"/>
    <cellStyle name="60% - Акцент1 16 2" xfId="707"/>
    <cellStyle name="60% - Акцент1 17" xfId="708"/>
    <cellStyle name="60% - Акцент1 2" xfId="709"/>
    <cellStyle name="60% - Акцент1 2 2" xfId="710"/>
    <cellStyle name="60% - Акцент1 2 3" xfId="711"/>
    <cellStyle name="60% - Акцент1 3" xfId="712"/>
    <cellStyle name="60% - Акцент1 3 2" xfId="713"/>
    <cellStyle name="60% - Акцент1 3 3" xfId="714"/>
    <cellStyle name="60% - Акцент1 4" xfId="715"/>
    <cellStyle name="60% - Акцент1 4 2" xfId="716"/>
    <cellStyle name="60% - Акцент1 4 3" xfId="717"/>
    <cellStyle name="60% - Акцент1 5" xfId="718"/>
    <cellStyle name="60% - Акцент1 5 2" xfId="719"/>
    <cellStyle name="60% - Акцент1 5 3" xfId="720"/>
    <cellStyle name="60% - Акцент1 6" xfId="721"/>
    <cellStyle name="60% - Акцент1 6 2" xfId="722"/>
    <cellStyle name="60% - Акцент1 6 3" xfId="723"/>
    <cellStyle name="60% - Акцент1 7" xfId="724"/>
    <cellStyle name="60% - Акцент1 7 2" xfId="725"/>
    <cellStyle name="60% - Акцент1 7 3" xfId="726"/>
    <cellStyle name="60% - Акцент1 8" xfId="727"/>
    <cellStyle name="60% - Акцент1 8 2" xfId="728"/>
    <cellStyle name="60% - Акцент1 8 3" xfId="729"/>
    <cellStyle name="60% - Акцент1 9" xfId="730"/>
    <cellStyle name="60% - Акцент1 9 2" xfId="731"/>
    <cellStyle name="60% - Акцент1 9 3" xfId="732"/>
    <cellStyle name="60% - Акцент2 10" xfId="733"/>
    <cellStyle name="60% - Акцент2 10 2" xfId="734"/>
    <cellStyle name="60% - Акцент2 10 3" xfId="735"/>
    <cellStyle name="60% - Акцент2 11" xfId="736"/>
    <cellStyle name="60% - Акцент2 11 2" xfId="737"/>
    <cellStyle name="60% - Акцент2 11 3" xfId="738"/>
    <cellStyle name="60% - Акцент2 12" xfId="739"/>
    <cellStyle name="60% - Акцент2 12 2" xfId="740"/>
    <cellStyle name="60% - Акцент2 12 3" xfId="741"/>
    <cellStyle name="60% - Акцент2 13" xfId="742"/>
    <cellStyle name="60% - Акцент2 14" xfId="743"/>
    <cellStyle name="60% - Акцент2 2" xfId="744"/>
    <cellStyle name="60% - Акцент2 2 2" xfId="745"/>
    <cellStyle name="60% - Акцент2 2 3" xfId="746"/>
    <cellStyle name="60% - Акцент2 2 4" xfId="747"/>
    <cellStyle name="60% - Акцент2 3" xfId="748"/>
    <cellStyle name="60% - Акцент2 3 2" xfId="749"/>
    <cellStyle name="60% - Акцент2 3 3" xfId="750"/>
    <cellStyle name="60% - Акцент2 4" xfId="751"/>
    <cellStyle name="60% - Акцент2 4 2" xfId="752"/>
    <cellStyle name="60% - Акцент2 4 3" xfId="753"/>
    <cellStyle name="60% - Акцент2 5" xfId="754"/>
    <cellStyle name="60% - Акцент2 5 2" xfId="755"/>
    <cellStyle name="60% - Акцент2 5 3" xfId="756"/>
    <cellStyle name="60% - Акцент2 6" xfId="757"/>
    <cellStyle name="60% - Акцент2 6 2" xfId="758"/>
    <cellStyle name="60% - Акцент2 6 3" xfId="759"/>
    <cellStyle name="60% - Акцент2 7" xfId="760"/>
    <cellStyle name="60% - Акцент2 7 2" xfId="761"/>
    <cellStyle name="60% - Акцент2 7 3" xfId="762"/>
    <cellStyle name="60% - Акцент2 8" xfId="763"/>
    <cellStyle name="60% - Акцент2 8 2" xfId="764"/>
    <cellStyle name="60% - Акцент2 8 3" xfId="765"/>
    <cellStyle name="60% - Акцент2 9" xfId="766"/>
    <cellStyle name="60% - Акцент2 9 2" xfId="767"/>
    <cellStyle name="60% - Акцент2 9 3" xfId="768"/>
    <cellStyle name="60% - Акцент3 10" xfId="769"/>
    <cellStyle name="60% - Акцент3 10 2" xfId="770"/>
    <cellStyle name="60% - Акцент3 10 3" xfId="771"/>
    <cellStyle name="60% - Акцент3 11" xfId="772"/>
    <cellStyle name="60% - Акцент3 11 2" xfId="773"/>
    <cellStyle name="60% - Акцент3 11 3" xfId="774"/>
    <cellStyle name="60% - Акцент3 12" xfId="775"/>
    <cellStyle name="60% - Акцент3 12 2" xfId="776"/>
    <cellStyle name="60% - Акцент3 12 3" xfId="777"/>
    <cellStyle name="60% - Акцент3 13" xfId="778"/>
    <cellStyle name="60% - Акцент3 14" xfId="779"/>
    <cellStyle name="60% - Акцент3 14 2" xfId="780"/>
    <cellStyle name="60% - Акцент3 14 3" xfId="781"/>
    <cellStyle name="60% - Акцент3 14 3 2" xfId="782"/>
    <cellStyle name="60% - Акцент3 14 4" xfId="783"/>
    <cellStyle name="60% - Акцент3 14 5" xfId="784"/>
    <cellStyle name="60% - Акцент3 14 6" xfId="785"/>
    <cellStyle name="60% - Акцент3 15" xfId="786"/>
    <cellStyle name="60% - Акцент3 16" xfId="787"/>
    <cellStyle name="60% - Акцент3 16 2" xfId="788"/>
    <cellStyle name="60% - Акцент3 17" xfId="789"/>
    <cellStyle name="60% - Акцент3 2" xfId="790"/>
    <cellStyle name="60% - Акцент3 2 2" xfId="791"/>
    <cellStyle name="60% - Акцент3 2 3" xfId="792"/>
    <cellStyle name="60% - Акцент3 3" xfId="793"/>
    <cellStyle name="60% - Акцент3 3 2" xfId="794"/>
    <cellStyle name="60% - Акцент3 3 3" xfId="795"/>
    <cellStyle name="60% - Акцент3 4" xfId="796"/>
    <cellStyle name="60% - Акцент3 4 2" xfId="797"/>
    <cellStyle name="60% - Акцент3 4 3" xfId="798"/>
    <cellStyle name="60% - Акцент3 5" xfId="799"/>
    <cellStyle name="60% - Акцент3 5 2" xfId="800"/>
    <cellStyle name="60% - Акцент3 5 3" xfId="801"/>
    <cellStyle name="60% - Акцент3 6" xfId="802"/>
    <cellStyle name="60% - Акцент3 6 2" xfId="803"/>
    <cellStyle name="60% - Акцент3 6 3" xfId="804"/>
    <cellStyle name="60% - Акцент3 7" xfId="805"/>
    <cellStyle name="60% - Акцент3 7 2" xfId="806"/>
    <cellStyle name="60% - Акцент3 7 3" xfId="807"/>
    <cellStyle name="60% - Акцент3 8" xfId="808"/>
    <cellStyle name="60% - Акцент3 8 2" xfId="809"/>
    <cellStyle name="60% - Акцент3 8 3" xfId="810"/>
    <cellStyle name="60% - Акцент3 9" xfId="811"/>
    <cellStyle name="60% - Акцент3 9 2" xfId="812"/>
    <cellStyle name="60% - Акцент3 9 3" xfId="813"/>
    <cellStyle name="60% - Акцент4 10" xfId="814"/>
    <cellStyle name="60% - Акцент4 10 2" xfId="815"/>
    <cellStyle name="60% - Акцент4 10 3" xfId="816"/>
    <cellStyle name="60% - Акцент4 11" xfId="817"/>
    <cellStyle name="60% - Акцент4 11 2" xfId="818"/>
    <cellStyle name="60% - Акцент4 11 3" xfId="819"/>
    <cellStyle name="60% - Акцент4 12" xfId="820"/>
    <cellStyle name="60% - Акцент4 12 2" xfId="821"/>
    <cellStyle name="60% - Акцент4 12 3" xfId="822"/>
    <cellStyle name="60% - Акцент4 13" xfId="823"/>
    <cellStyle name="60% - Акцент4 14" xfId="824"/>
    <cellStyle name="60% - Акцент4 14 2" xfId="825"/>
    <cellStyle name="60% - Акцент4 14 3" xfId="826"/>
    <cellStyle name="60% - Акцент4 14 3 2" xfId="827"/>
    <cellStyle name="60% - Акцент4 14 4" xfId="828"/>
    <cellStyle name="60% - Акцент4 14 5" xfId="829"/>
    <cellStyle name="60% - Акцент4 14 6" xfId="830"/>
    <cellStyle name="60% - Акцент4 15" xfId="831"/>
    <cellStyle name="60% - Акцент4 16" xfId="832"/>
    <cellStyle name="60% - Акцент4 16 2" xfId="833"/>
    <cellStyle name="60% - Акцент4 17" xfId="834"/>
    <cellStyle name="60% - Акцент4 2" xfId="835"/>
    <cellStyle name="60% - Акцент4 2 2" xfId="836"/>
    <cellStyle name="60% - Акцент4 2 3" xfId="837"/>
    <cellStyle name="60% - Акцент4 3" xfId="838"/>
    <cellStyle name="60% - Акцент4 3 2" xfId="839"/>
    <cellStyle name="60% - Акцент4 3 3" xfId="840"/>
    <cellStyle name="60% - Акцент4 4" xfId="841"/>
    <cellStyle name="60% - Акцент4 4 2" xfId="842"/>
    <cellStyle name="60% - Акцент4 4 3" xfId="843"/>
    <cellStyle name="60% - Акцент4 5" xfId="844"/>
    <cellStyle name="60% - Акцент4 5 2" xfId="845"/>
    <cellStyle name="60% - Акцент4 5 3" xfId="846"/>
    <cellStyle name="60% - Акцент4 6" xfId="847"/>
    <cellStyle name="60% - Акцент4 6 2" xfId="848"/>
    <cellStyle name="60% - Акцент4 6 3" xfId="849"/>
    <cellStyle name="60% - Акцент4 7" xfId="850"/>
    <cellStyle name="60% - Акцент4 7 2" xfId="851"/>
    <cellStyle name="60% - Акцент4 7 3" xfId="852"/>
    <cellStyle name="60% - Акцент4 8" xfId="853"/>
    <cellStyle name="60% - Акцент4 8 2" xfId="854"/>
    <cellStyle name="60% - Акцент4 8 3" xfId="855"/>
    <cellStyle name="60% - Акцент4 9" xfId="856"/>
    <cellStyle name="60% - Акцент4 9 2" xfId="857"/>
    <cellStyle name="60% - Акцент4 9 3" xfId="858"/>
    <cellStyle name="60% - Акцент5 10" xfId="859"/>
    <cellStyle name="60% - Акцент5 10 2" xfId="860"/>
    <cellStyle name="60% - Акцент5 10 3" xfId="861"/>
    <cellStyle name="60% - Акцент5 11" xfId="862"/>
    <cellStyle name="60% - Акцент5 11 2" xfId="863"/>
    <cellStyle name="60% - Акцент5 11 3" xfId="864"/>
    <cellStyle name="60% - Акцент5 12" xfId="865"/>
    <cellStyle name="60% - Акцент5 12 2" xfId="866"/>
    <cellStyle name="60% - Акцент5 12 3" xfId="867"/>
    <cellStyle name="60% - Акцент5 13" xfId="868"/>
    <cellStyle name="60% - Акцент5 14" xfId="869"/>
    <cellStyle name="60% - Акцент5 2" xfId="870"/>
    <cellStyle name="60% - Акцент5 2 2" xfId="871"/>
    <cellStyle name="60% - Акцент5 2 3" xfId="872"/>
    <cellStyle name="60% - Акцент5 2 4" xfId="873"/>
    <cellStyle name="60% - Акцент5 3" xfId="874"/>
    <cellStyle name="60% - Акцент5 3 2" xfId="875"/>
    <cellStyle name="60% - Акцент5 3 3" xfId="876"/>
    <cellStyle name="60% - Акцент5 4" xfId="877"/>
    <cellStyle name="60% - Акцент5 4 2" xfId="878"/>
    <cellStyle name="60% - Акцент5 4 3" xfId="879"/>
    <cellStyle name="60% - Акцент5 5" xfId="880"/>
    <cellStyle name="60% - Акцент5 5 2" xfId="881"/>
    <cellStyle name="60% - Акцент5 5 3" xfId="882"/>
    <cellStyle name="60% - Акцент5 6" xfId="883"/>
    <cellStyle name="60% - Акцент5 6 2" xfId="884"/>
    <cellStyle name="60% - Акцент5 6 3" xfId="885"/>
    <cellStyle name="60% - Акцент5 7" xfId="886"/>
    <cellStyle name="60% - Акцент5 7 2" xfId="887"/>
    <cellStyle name="60% - Акцент5 7 3" xfId="888"/>
    <cellStyle name="60% - Акцент5 8" xfId="889"/>
    <cellStyle name="60% - Акцент5 8 2" xfId="890"/>
    <cellStyle name="60% - Акцент5 8 3" xfId="891"/>
    <cellStyle name="60% - Акцент5 9" xfId="892"/>
    <cellStyle name="60% - Акцент5 9 2" xfId="893"/>
    <cellStyle name="60% - Акцент5 9 3" xfId="894"/>
    <cellStyle name="60% - Акцент6 10" xfId="895"/>
    <cellStyle name="60% - Акцент6 10 2" xfId="896"/>
    <cellStyle name="60% - Акцент6 10 3" xfId="897"/>
    <cellStyle name="60% - Акцент6 11" xfId="898"/>
    <cellStyle name="60% - Акцент6 11 2" xfId="899"/>
    <cellStyle name="60% - Акцент6 11 3" xfId="900"/>
    <cellStyle name="60% - Акцент6 12" xfId="901"/>
    <cellStyle name="60% - Акцент6 12 2" xfId="902"/>
    <cellStyle name="60% - Акцент6 12 3" xfId="903"/>
    <cellStyle name="60% - Акцент6 13" xfId="904"/>
    <cellStyle name="60% - Акцент6 14" xfId="905"/>
    <cellStyle name="60% - Акцент6 14 2" xfId="906"/>
    <cellStyle name="60% - Акцент6 14 3" xfId="907"/>
    <cellStyle name="60% - Акцент6 14 3 2" xfId="908"/>
    <cellStyle name="60% - Акцент6 14 4" xfId="909"/>
    <cellStyle name="60% - Акцент6 14 5" xfId="910"/>
    <cellStyle name="60% - Акцент6 14 6" xfId="911"/>
    <cellStyle name="60% - Акцент6 15" xfId="912"/>
    <cellStyle name="60% - Акцент6 16" xfId="913"/>
    <cellStyle name="60% - Акцент6 16 2" xfId="914"/>
    <cellStyle name="60% - Акцент6 17" xfId="915"/>
    <cellStyle name="60% - Акцент6 2" xfId="916"/>
    <cellStyle name="60% - Акцент6 2 2" xfId="917"/>
    <cellStyle name="60% - Акцент6 2 3" xfId="918"/>
    <cellStyle name="60% - Акцент6 3" xfId="919"/>
    <cellStyle name="60% - Акцент6 3 2" xfId="920"/>
    <cellStyle name="60% - Акцент6 3 3" xfId="921"/>
    <cellStyle name="60% - Акцент6 4" xfId="922"/>
    <cellStyle name="60% - Акцент6 4 2" xfId="923"/>
    <cellStyle name="60% - Акцент6 4 3" xfId="924"/>
    <cellStyle name="60% - Акцент6 5" xfId="925"/>
    <cellStyle name="60% - Акцент6 5 2" xfId="926"/>
    <cellStyle name="60% - Акцент6 5 3" xfId="927"/>
    <cellStyle name="60% - Акцент6 6" xfId="928"/>
    <cellStyle name="60% - Акцент6 6 2" xfId="929"/>
    <cellStyle name="60% - Акцент6 6 3" xfId="930"/>
    <cellStyle name="60% - Акцент6 7" xfId="931"/>
    <cellStyle name="60% - Акцент6 7 2" xfId="932"/>
    <cellStyle name="60% - Акцент6 7 3" xfId="933"/>
    <cellStyle name="60% - Акцент6 8" xfId="934"/>
    <cellStyle name="60% - Акцент6 8 2" xfId="935"/>
    <cellStyle name="60% - Акцент6 8 3" xfId="936"/>
    <cellStyle name="60% - Акцент6 9" xfId="937"/>
    <cellStyle name="60% - Акцент6 9 2" xfId="938"/>
    <cellStyle name="60% - Акцент6 9 3" xfId="939"/>
    <cellStyle name="8pt" xfId="2388"/>
    <cellStyle name="Aaia?iue [0]_vaqduGfTSN7qyUJNWHRlcWo3H" xfId="2389"/>
    <cellStyle name="Aaia?iue_vaqduGfTSN7qyUJNWHRlcWo3H" xfId="2390"/>
    <cellStyle name="Äåíåæíûé [0]_vaqduGfTSN7qyUJNWHRlcWo3H" xfId="2391"/>
    <cellStyle name="Äåíåæíûé_vaqduGfTSN7qyUJNWHRlcWo3H" xfId="2392"/>
    <cellStyle name="Accent1" xfId="2393"/>
    <cellStyle name="Accent2" xfId="2394"/>
    <cellStyle name="Accent3" xfId="2395"/>
    <cellStyle name="Accent4" xfId="2396"/>
    <cellStyle name="Accent5" xfId="2397"/>
    <cellStyle name="Accent6" xfId="2398"/>
    <cellStyle name="acct" xfId="2399"/>
    <cellStyle name="AeE­ [0]_?A°??µAoC?" xfId="2400"/>
    <cellStyle name="AeE­_?A°??µAoC?" xfId="2401"/>
    <cellStyle name="AFE" xfId="2402"/>
    <cellStyle name="Arial 10" xfId="2403"/>
    <cellStyle name="Arial 12" xfId="2404"/>
    <cellStyle name="Bad" xfId="2405"/>
    <cellStyle name="BLACK" xfId="2406"/>
    <cellStyle name="Blue" xfId="2407"/>
    <cellStyle name="Body" xfId="2408"/>
    <cellStyle name="British Pound" xfId="2409"/>
    <cellStyle name="C?AO_?A°??µAoC?" xfId="2410"/>
    <cellStyle name="Calculation" xfId="2411"/>
    <cellStyle name="Case" xfId="2412"/>
    <cellStyle name="Center Across" xfId="2413"/>
    <cellStyle name="Check" xfId="2414"/>
    <cellStyle name="Check Cell" xfId="2415"/>
    <cellStyle name="Column Heading" xfId="2416"/>
    <cellStyle name="Comma [1]" xfId="2417"/>
    <cellStyle name="Comma 0" xfId="2418"/>
    <cellStyle name="Comma 0*" xfId="2419"/>
    <cellStyle name="Comma 2" xfId="2420"/>
    <cellStyle name="Comma_CF model v9" xfId="2421"/>
    <cellStyle name="Comma0" xfId="2422"/>
    <cellStyle name="Currency [1]" xfId="2423"/>
    <cellStyle name="Currency 0" xfId="2424"/>
    <cellStyle name="Currency 2" xfId="2425"/>
    <cellStyle name="Currency0" xfId="2426"/>
    <cellStyle name="Date" xfId="2427"/>
    <cellStyle name="Date Aligned" xfId="2428"/>
    <cellStyle name="Date_LRP Model (13.05.02)" xfId="2429"/>
    <cellStyle name="Dec_0" xfId="2430"/>
    <cellStyle name="DividerBlue" xfId="2431"/>
    <cellStyle name="DividerGreen" xfId="2432"/>
    <cellStyle name="DividerGrey" xfId="2433"/>
    <cellStyle name="DividerLilac" xfId="2434"/>
    <cellStyle name="DividerPink" xfId="2435"/>
    <cellStyle name="DividerYellow" xfId="2436"/>
    <cellStyle name="Dollars" xfId="2437"/>
    <cellStyle name="Dotted Line" xfId="2438"/>
    <cellStyle name="Double Accounting" xfId="2439"/>
    <cellStyle name="Euro" xfId="2440"/>
    <cellStyle name="Excel Built-in Normal" xfId="2441"/>
    <cellStyle name="Explanatory Text" xfId="2442"/>
    <cellStyle name="EYHeader2" xfId="2443"/>
    <cellStyle name="Ezres [0]_Document" xfId="2444"/>
    <cellStyle name="Ezres_Document" xfId="2445"/>
    <cellStyle name="Fixed" xfId="2446"/>
    <cellStyle name="footer" xfId="2447"/>
    <cellStyle name="Footnote" xfId="2448"/>
    <cellStyle name="Good" xfId="2449"/>
    <cellStyle name="Green" xfId="2450"/>
    <cellStyle name="Hard Percent" xfId="2451"/>
    <cellStyle name="Header" xfId="2452"/>
    <cellStyle name="Header1" xfId="2453"/>
    <cellStyle name="Header1 2" xfId="2562"/>
    <cellStyle name="Header1 2 2" xfId="2565"/>
    <cellStyle name="Header1 3" xfId="2561"/>
    <cellStyle name="Header2" xfId="2454"/>
    <cellStyle name="heading" xfId="2455"/>
    <cellStyle name="Heading 1" xfId="2456"/>
    <cellStyle name="Heading 2" xfId="2457"/>
    <cellStyle name="Heading 3" xfId="2458"/>
    <cellStyle name="Heading 4" xfId="2459"/>
    <cellStyle name="HeadingS" xfId="2460"/>
    <cellStyle name="Headline I" xfId="940"/>
    <cellStyle name="Headline II" xfId="941"/>
    <cellStyle name="Headline III" xfId="942"/>
    <cellStyle name="Hide" xfId="2461"/>
    <cellStyle name="Iau?iue_o10-n" xfId="2462"/>
    <cellStyle name="Îáû÷íûé_vaqduGfTSN7qyUJNWHRlcWo3H" xfId="2463"/>
    <cellStyle name="Input" xfId="2464"/>
    <cellStyle name="Komma [0]_Arcen" xfId="2465"/>
    <cellStyle name="Komma_Arcen" xfId="2466"/>
    <cellStyle name="Linked Cell" xfId="2467"/>
    <cellStyle name="Milliers [0]_BUDGET" xfId="2468"/>
    <cellStyle name="Milliers_BUDGET" xfId="2469"/>
    <cellStyle name="Monétaire [0]_BUDGET" xfId="2470"/>
    <cellStyle name="Monétaire_BUDGET" xfId="2471"/>
    <cellStyle name="Multiple" xfId="2472"/>
    <cellStyle name="Multiple [0]" xfId="2473"/>
    <cellStyle name="Multiple [1]" xfId="2474"/>
    <cellStyle name="Multiple_1 Dec" xfId="2475"/>
    <cellStyle name="Neutral" xfId="2476"/>
    <cellStyle name="no dec" xfId="2477"/>
    <cellStyle name="Norma11l" xfId="943"/>
    <cellStyle name="Norma11l 10" xfId="944"/>
    <cellStyle name="Norma11l 2" xfId="945"/>
    <cellStyle name="Norma11l 2 2" xfId="946"/>
    <cellStyle name="Norma11l 2 3" xfId="947"/>
    <cellStyle name="Norma11l 3" xfId="948"/>
    <cellStyle name="Norma11l 3 2" xfId="949"/>
    <cellStyle name="Norma11l 3 3" xfId="950"/>
    <cellStyle name="Norma11l 4" xfId="951"/>
    <cellStyle name="Norma11l 4 2" xfId="952"/>
    <cellStyle name="Norma11l 4 3" xfId="953"/>
    <cellStyle name="Norma11l 5" xfId="954"/>
    <cellStyle name="Norma11l 5 2" xfId="955"/>
    <cellStyle name="Norma11l 5 3" xfId="956"/>
    <cellStyle name="Norma11l 6" xfId="957"/>
    <cellStyle name="Norma11l 6 2" xfId="958"/>
    <cellStyle name="Norma11l 6 3" xfId="959"/>
    <cellStyle name="Norma11l 7" xfId="960"/>
    <cellStyle name="Norma11l 7 2" xfId="961"/>
    <cellStyle name="Norma11l 7 3" xfId="962"/>
    <cellStyle name="Norma11l 8" xfId="963"/>
    <cellStyle name="Norma11l 8 2" xfId="964"/>
    <cellStyle name="Norma11l 8 3" xfId="965"/>
    <cellStyle name="Norma11l 9" xfId="966"/>
    <cellStyle name="Norma11l 9 2" xfId="967"/>
    <cellStyle name="Norma11l 9 3" xfId="968"/>
    <cellStyle name="Norma11l_Итоговая 04 10" xfId="969"/>
    <cellStyle name="Normal - Style1" xfId="2478"/>
    <cellStyle name="Normal 2" xfId="970"/>
    <cellStyle name="Normal 2 2" xfId="971"/>
    <cellStyle name="Normal 2 3" xfId="2350"/>
    <cellStyle name="Normal 3" xfId="972"/>
    <cellStyle name="Normal 4" xfId="973"/>
    <cellStyle name="Normal 4 2" xfId="974"/>
    <cellStyle name="Normal 5" xfId="975"/>
    <cellStyle name="Normal 5 2" xfId="976"/>
    <cellStyle name="normal 6" xfId="977"/>
    <cellStyle name="Normál_1." xfId="2479"/>
    <cellStyle name="Normal_20100524 - Credit application - WC - v0" xfId="2480"/>
    <cellStyle name="NormalGB" xfId="2481"/>
    <cellStyle name="Note" xfId="978"/>
    <cellStyle name="Output" xfId="2482"/>
    <cellStyle name="Output Amounts" xfId="2483"/>
    <cellStyle name="Output Column Headings" xfId="2484"/>
    <cellStyle name="Output Line Items" xfId="2485"/>
    <cellStyle name="Output Report Heading" xfId="2486"/>
    <cellStyle name="Output Report Title" xfId="2487"/>
    <cellStyle name="Output_Фин отчетность РСБУ" xfId="2488"/>
    <cellStyle name="Outputtitle" xfId="2489"/>
    <cellStyle name="Page Number" xfId="2490"/>
    <cellStyle name="Pénznem [0]_Document" xfId="2491"/>
    <cellStyle name="Pénznem_Document" xfId="2492"/>
    <cellStyle name="Percent [0]" xfId="2493"/>
    <cellStyle name="Percent [1]" xfId="2494"/>
    <cellStyle name="Percent 2" xfId="979"/>
    <cellStyle name="Red" xfId="2495"/>
    <cellStyle name="Salomon Logo" xfId="2496"/>
    <cellStyle name="Salomon Logo 2" xfId="2563"/>
    <cellStyle name="Salomon Logo 2 2" xfId="2566"/>
    <cellStyle name="ScotchRule" xfId="2497"/>
    <cellStyle name="ScotchRule 2" xfId="2564"/>
    <cellStyle name="Single Accounting" xfId="2498"/>
    <cellStyle name="small" xfId="2499"/>
    <cellStyle name="Standard_tabelle" xfId="2500"/>
    <cellStyle name="Style 1" xfId="980"/>
    <cellStyle name="Style 1 2" xfId="981"/>
    <cellStyle name="Subtitle" xfId="2501"/>
    <cellStyle name="Table Head" xfId="2502"/>
    <cellStyle name="Table Head Aligned" xfId="2503"/>
    <cellStyle name="Table Head Blue" xfId="2504"/>
    <cellStyle name="Table Head Green" xfId="2505"/>
    <cellStyle name="Table Head_Val_Sum_Graph" xfId="2506"/>
    <cellStyle name="Table Text" xfId="2507"/>
    <cellStyle name="Table Title" xfId="2508"/>
    <cellStyle name="Table Units" xfId="2509"/>
    <cellStyle name="Table_Header" xfId="2510"/>
    <cellStyle name="TableBlueBody" xfId="2511"/>
    <cellStyle name="TableBlueHeader" xfId="2512"/>
    <cellStyle name="TableGreenBody" xfId="2513"/>
    <cellStyle name="TableGreenHeader" xfId="2514"/>
    <cellStyle name="TableGreyBody" xfId="2515"/>
    <cellStyle name="TableGreyHeader" xfId="2516"/>
    <cellStyle name="TableLilacBody" xfId="2517"/>
    <cellStyle name="TableLilacHeader" xfId="2518"/>
    <cellStyle name="TablePinkBody" xfId="2519"/>
    <cellStyle name="TablePinkHeader" xfId="2520"/>
    <cellStyle name="TableWhiteBody" xfId="2521"/>
    <cellStyle name="TableWhiteHeader" xfId="2522"/>
    <cellStyle name="TableYellowBody" xfId="2523"/>
    <cellStyle name="TableYellowHeader" xfId="2524"/>
    <cellStyle name="Text 1" xfId="2525"/>
    <cellStyle name="Text Head 1" xfId="2526"/>
    <cellStyle name="Times 10" xfId="2527"/>
    <cellStyle name="Times 12" xfId="2528"/>
    <cellStyle name="Title" xfId="2529"/>
    <cellStyle name="Total" xfId="2530"/>
    <cellStyle name="Underline_Single" xfId="2531"/>
    <cellStyle name="Valuta [0]_Arcen" xfId="2532"/>
    <cellStyle name="Valuta_Arcen" xfId="2533"/>
    <cellStyle name="Warning Text" xfId="2534"/>
    <cellStyle name="year" xfId="2535"/>
    <cellStyle name="Yen" xfId="2536"/>
    <cellStyle name="Акцент1 10" xfId="982"/>
    <cellStyle name="Акцент1 10 2" xfId="983"/>
    <cellStyle name="Акцент1 10 3" xfId="984"/>
    <cellStyle name="Акцент1 11" xfId="985"/>
    <cellStyle name="Акцент1 11 2" xfId="986"/>
    <cellStyle name="Акцент1 11 3" xfId="987"/>
    <cellStyle name="Акцент1 12" xfId="988"/>
    <cellStyle name="Акцент1 12 2" xfId="989"/>
    <cellStyle name="Акцент1 12 3" xfId="990"/>
    <cellStyle name="Акцент1 13" xfId="991"/>
    <cellStyle name="Акцент1 14" xfId="992"/>
    <cellStyle name="Акцент1 14 2" xfId="993"/>
    <cellStyle name="Акцент1 14 3" xfId="994"/>
    <cellStyle name="Акцент1 14 3 2" xfId="995"/>
    <cellStyle name="Акцент1 14 4" xfId="996"/>
    <cellStyle name="Акцент1 14 5" xfId="997"/>
    <cellStyle name="Акцент1 14 6" xfId="998"/>
    <cellStyle name="Акцент1 15" xfId="999"/>
    <cellStyle name="Акцент1 16" xfId="1000"/>
    <cellStyle name="Акцент1 16 2" xfId="1001"/>
    <cellStyle name="Акцент1 17" xfId="1002"/>
    <cellStyle name="Акцент1 2" xfId="1003"/>
    <cellStyle name="Акцент1 2 2" xfId="1004"/>
    <cellStyle name="Акцент1 2 3" xfId="1005"/>
    <cellStyle name="Акцент1 3" xfId="1006"/>
    <cellStyle name="Акцент1 3 2" xfId="1007"/>
    <cellStyle name="Акцент1 3 3" xfId="1008"/>
    <cellStyle name="Акцент1 4" xfId="1009"/>
    <cellStyle name="Акцент1 4 2" xfId="1010"/>
    <cellStyle name="Акцент1 4 3" xfId="1011"/>
    <cellStyle name="Акцент1 5" xfId="1012"/>
    <cellStyle name="Акцент1 5 2" xfId="1013"/>
    <cellStyle name="Акцент1 5 3" xfId="1014"/>
    <cellStyle name="Акцент1 6" xfId="1015"/>
    <cellStyle name="Акцент1 6 2" xfId="1016"/>
    <cellStyle name="Акцент1 6 3" xfId="1017"/>
    <cellStyle name="Акцент1 7" xfId="1018"/>
    <cellStyle name="Акцент1 7 2" xfId="1019"/>
    <cellStyle name="Акцент1 7 3" xfId="1020"/>
    <cellStyle name="Акцент1 8" xfId="1021"/>
    <cellStyle name="Акцент1 8 2" xfId="1022"/>
    <cellStyle name="Акцент1 8 3" xfId="1023"/>
    <cellStyle name="Акцент1 9" xfId="1024"/>
    <cellStyle name="Акцент1 9 2" xfId="1025"/>
    <cellStyle name="Акцент1 9 3" xfId="1026"/>
    <cellStyle name="Акцент2 10" xfId="1027"/>
    <cellStyle name="Акцент2 10 2" xfId="1028"/>
    <cellStyle name="Акцент2 10 3" xfId="1029"/>
    <cellStyle name="Акцент2 11" xfId="1030"/>
    <cellStyle name="Акцент2 11 2" xfId="1031"/>
    <cellStyle name="Акцент2 11 3" xfId="1032"/>
    <cellStyle name="Акцент2 12" xfId="1033"/>
    <cellStyle name="Акцент2 12 2" xfId="1034"/>
    <cellStyle name="Акцент2 12 3" xfId="1035"/>
    <cellStyle name="Акцент2 13" xfId="1036"/>
    <cellStyle name="Акцент2 14" xfId="1037"/>
    <cellStyle name="Акцент2 2" xfId="1038"/>
    <cellStyle name="Акцент2 2 2" xfId="1039"/>
    <cellStyle name="Акцент2 2 3" xfId="1040"/>
    <cellStyle name="Акцент2 2 4" xfId="1041"/>
    <cellStyle name="Акцент2 3" xfId="1042"/>
    <cellStyle name="Акцент2 3 2" xfId="1043"/>
    <cellStyle name="Акцент2 3 3" xfId="1044"/>
    <cellStyle name="Акцент2 4" xfId="1045"/>
    <cellStyle name="Акцент2 4 2" xfId="1046"/>
    <cellStyle name="Акцент2 4 3" xfId="1047"/>
    <cellStyle name="Акцент2 5" xfId="1048"/>
    <cellStyle name="Акцент2 5 2" xfId="1049"/>
    <cellStyle name="Акцент2 5 3" xfId="1050"/>
    <cellStyle name="Акцент2 6" xfId="1051"/>
    <cellStyle name="Акцент2 6 2" xfId="1052"/>
    <cellStyle name="Акцент2 6 3" xfId="1053"/>
    <cellStyle name="Акцент2 7" xfId="1054"/>
    <cellStyle name="Акцент2 7 2" xfId="1055"/>
    <cellStyle name="Акцент2 7 3" xfId="1056"/>
    <cellStyle name="Акцент2 8" xfId="1057"/>
    <cellStyle name="Акцент2 8 2" xfId="1058"/>
    <cellStyle name="Акцент2 8 3" xfId="1059"/>
    <cellStyle name="Акцент2 9" xfId="1060"/>
    <cellStyle name="Акцент2 9 2" xfId="1061"/>
    <cellStyle name="Акцент2 9 3" xfId="1062"/>
    <cellStyle name="Акцент3 10" xfId="1063"/>
    <cellStyle name="Акцент3 10 2" xfId="1064"/>
    <cellStyle name="Акцент3 10 3" xfId="1065"/>
    <cellStyle name="Акцент3 11" xfId="1066"/>
    <cellStyle name="Акцент3 11 2" xfId="1067"/>
    <cellStyle name="Акцент3 11 3" xfId="1068"/>
    <cellStyle name="Акцент3 12" xfId="1069"/>
    <cellStyle name="Акцент3 12 2" xfId="1070"/>
    <cellStyle name="Акцент3 12 3" xfId="1071"/>
    <cellStyle name="Акцент3 13" xfId="1072"/>
    <cellStyle name="Акцент3 14" xfId="1073"/>
    <cellStyle name="Акцент3 2" xfId="1074"/>
    <cellStyle name="Акцент3 2 2" xfId="1075"/>
    <cellStyle name="Акцент3 2 3" xfId="1076"/>
    <cellStyle name="Акцент3 2 4" xfId="1077"/>
    <cellStyle name="Акцент3 3" xfId="1078"/>
    <cellStyle name="Акцент3 3 2" xfId="1079"/>
    <cellStyle name="Акцент3 3 3" xfId="1080"/>
    <cellStyle name="Акцент3 4" xfId="1081"/>
    <cellStyle name="Акцент3 4 2" xfId="1082"/>
    <cellStyle name="Акцент3 4 3" xfId="1083"/>
    <cellStyle name="Акцент3 5" xfId="1084"/>
    <cellStyle name="Акцент3 5 2" xfId="1085"/>
    <cellStyle name="Акцент3 5 3" xfId="1086"/>
    <cellStyle name="Акцент3 6" xfId="1087"/>
    <cellStyle name="Акцент3 6 2" xfId="1088"/>
    <cellStyle name="Акцент3 6 3" xfId="1089"/>
    <cellStyle name="Акцент3 7" xfId="1090"/>
    <cellStyle name="Акцент3 7 2" xfId="1091"/>
    <cellStyle name="Акцент3 7 3" xfId="1092"/>
    <cellStyle name="Акцент3 8" xfId="1093"/>
    <cellStyle name="Акцент3 8 2" xfId="1094"/>
    <cellStyle name="Акцент3 8 3" xfId="1095"/>
    <cellStyle name="Акцент3 9" xfId="1096"/>
    <cellStyle name="Акцент3 9 2" xfId="1097"/>
    <cellStyle name="Акцент3 9 3" xfId="1098"/>
    <cellStyle name="Акцент4 10" xfId="1099"/>
    <cellStyle name="Акцент4 10 2" xfId="1100"/>
    <cellStyle name="Акцент4 10 3" xfId="1101"/>
    <cellStyle name="Акцент4 11" xfId="1102"/>
    <cellStyle name="Акцент4 11 2" xfId="1103"/>
    <cellStyle name="Акцент4 11 3" xfId="1104"/>
    <cellStyle name="Акцент4 12" xfId="1105"/>
    <cellStyle name="Акцент4 12 2" xfId="1106"/>
    <cellStyle name="Акцент4 12 3" xfId="1107"/>
    <cellStyle name="Акцент4 13" xfId="1108"/>
    <cellStyle name="Акцент4 14" xfId="1109"/>
    <cellStyle name="Акцент4 14 2" xfId="1110"/>
    <cellStyle name="Акцент4 14 3" xfId="1111"/>
    <cellStyle name="Акцент4 14 3 2" xfId="1112"/>
    <cellStyle name="Акцент4 14 4" xfId="1113"/>
    <cellStyle name="Акцент4 14 5" xfId="1114"/>
    <cellStyle name="Акцент4 14 6" xfId="1115"/>
    <cellStyle name="Акцент4 15" xfId="1116"/>
    <cellStyle name="Акцент4 16" xfId="1117"/>
    <cellStyle name="Акцент4 16 2" xfId="1118"/>
    <cellStyle name="Акцент4 17" xfId="1119"/>
    <cellStyle name="Акцент4 2" xfId="1120"/>
    <cellStyle name="Акцент4 2 2" xfId="1121"/>
    <cellStyle name="Акцент4 2 3" xfId="1122"/>
    <cellStyle name="Акцент4 3" xfId="1123"/>
    <cellStyle name="Акцент4 3 2" xfId="1124"/>
    <cellStyle name="Акцент4 3 3" xfId="1125"/>
    <cellStyle name="Акцент4 4" xfId="1126"/>
    <cellStyle name="Акцент4 4 2" xfId="1127"/>
    <cellStyle name="Акцент4 4 3" xfId="1128"/>
    <cellStyle name="Акцент4 5" xfId="1129"/>
    <cellStyle name="Акцент4 5 2" xfId="1130"/>
    <cellStyle name="Акцент4 5 3" xfId="1131"/>
    <cellStyle name="Акцент4 6" xfId="1132"/>
    <cellStyle name="Акцент4 6 2" xfId="1133"/>
    <cellStyle name="Акцент4 6 3" xfId="1134"/>
    <cellStyle name="Акцент4 7" xfId="1135"/>
    <cellStyle name="Акцент4 7 2" xfId="1136"/>
    <cellStyle name="Акцент4 7 3" xfId="1137"/>
    <cellStyle name="Акцент4 8" xfId="1138"/>
    <cellStyle name="Акцент4 8 2" xfId="1139"/>
    <cellStyle name="Акцент4 8 3" xfId="1140"/>
    <cellStyle name="Акцент4 9" xfId="1141"/>
    <cellStyle name="Акцент4 9 2" xfId="1142"/>
    <cellStyle name="Акцент4 9 3" xfId="1143"/>
    <cellStyle name="Акцент5 10" xfId="1144"/>
    <cellStyle name="Акцент5 10 2" xfId="1145"/>
    <cellStyle name="Акцент5 10 3" xfId="1146"/>
    <cellStyle name="Акцент5 11" xfId="1147"/>
    <cellStyle name="Акцент5 11 2" xfId="1148"/>
    <cellStyle name="Акцент5 11 3" xfId="1149"/>
    <cellStyle name="Акцент5 12" xfId="1150"/>
    <cellStyle name="Акцент5 12 2" xfId="1151"/>
    <cellStyle name="Акцент5 12 3" xfId="1152"/>
    <cellStyle name="Акцент5 13" xfId="1153"/>
    <cellStyle name="Акцент5 14" xfId="1154"/>
    <cellStyle name="Акцент5 2" xfId="1155"/>
    <cellStyle name="Акцент5 2 2" xfId="1156"/>
    <cellStyle name="Акцент5 2 3" xfId="1157"/>
    <cellStyle name="Акцент5 2 4" xfId="1158"/>
    <cellStyle name="Акцент5 3" xfId="1159"/>
    <cellStyle name="Акцент5 3 2" xfId="1160"/>
    <cellStyle name="Акцент5 3 3" xfId="1161"/>
    <cellStyle name="Акцент5 4" xfId="1162"/>
    <cellStyle name="Акцент5 4 2" xfId="1163"/>
    <cellStyle name="Акцент5 4 3" xfId="1164"/>
    <cellStyle name="Акцент5 5" xfId="1165"/>
    <cellStyle name="Акцент5 5 2" xfId="1166"/>
    <cellStyle name="Акцент5 5 3" xfId="1167"/>
    <cellStyle name="Акцент5 6" xfId="1168"/>
    <cellStyle name="Акцент5 6 2" xfId="1169"/>
    <cellStyle name="Акцент5 6 3" xfId="1170"/>
    <cellStyle name="Акцент5 7" xfId="1171"/>
    <cellStyle name="Акцент5 7 2" xfId="1172"/>
    <cellStyle name="Акцент5 7 3" xfId="1173"/>
    <cellStyle name="Акцент5 8" xfId="1174"/>
    <cellStyle name="Акцент5 8 2" xfId="1175"/>
    <cellStyle name="Акцент5 8 3" xfId="1176"/>
    <cellStyle name="Акцент5 9" xfId="1177"/>
    <cellStyle name="Акцент5 9 2" xfId="1178"/>
    <cellStyle name="Акцент5 9 3" xfId="1179"/>
    <cellStyle name="Акцент6 10" xfId="1180"/>
    <cellStyle name="Акцент6 10 2" xfId="1181"/>
    <cellStyle name="Акцент6 10 3" xfId="1182"/>
    <cellStyle name="Акцент6 11" xfId="1183"/>
    <cellStyle name="Акцент6 11 2" xfId="1184"/>
    <cellStyle name="Акцент6 11 3" xfId="1185"/>
    <cellStyle name="Акцент6 12" xfId="1186"/>
    <cellStyle name="Акцент6 12 2" xfId="1187"/>
    <cellStyle name="Акцент6 12 3" xfId="1188"/>
    <cellStyle name="Акцент6 13" xfId="1189"/>
    <cellStyle name="Акцент6 14" xfId="1190"/>
    <cellStyle name="Акцент6 2" xfId="1191"/>
    <cellStyle name="Акцент6 2 2" xfId="1192"/>
    <cellStyle name="Акцент6 2 3" xfId="1193"/>
    <cellStyle name="Акцент6 2 4" xfId="1194"/>
    <cellStyle name="Акцент6 3" xfId="1195"/>
    <cellStyle name="Акцент6 3 2" xfId="1196"/>
    <cellStyle name="Акцент6 3 3" xfId="1197"/>
    <cellStyle name="Акцент6 4" xfId="1198"/>
    <cellStyle name="Акцент6 4 2" xfId="1199"/>
    <cellStyle name="Акцент6 4 3" xfId="1200"/>
    <cellStyle name="Акцент6 5" xfId="1201"/>
    <cellStyle name="Акцент6 5 2" xfId="1202"/>
    <cellStyle name="Акцент6 5 3" xfId="1203"/>
    <cellStyle name="Акцент6 6" xfId="1204"/>
    <cellStyle name="Акцент6 6 2" xfId="1205"/>
    <cellStyle name="Акцент6 6 3" xfId="1206"/>
    <cellStyle name="Акцент6 7" xfId="1207"/>
    <cellStyle name="Акцент6 7 2" xfId="1208"/>
    <cellStyle name="Акцент6 7 3" xfId="1209"/>
    <cellStyle name="Акцент6 8" xfId="1210"/>
    <cellStyle name="Акцент6 8 2" xfId="1211"/>
    <cellStyle name="Акцент6 8 3" xfId="1212"/>
    <cellStyle name="Акцент6 9" xfId="1213"/>
    <cellStyle name="Акцент6 9 2" xfId="1214"/>
    <cellStyle name="Акцент6 9 3" xfId="1215"/>
    <cellStyle name="Ввод  10" xfId="1216"/>
    <cellStyle name="Ввод  10 2" xfId="1217"/>
    <cellStyle name="Ввод  10 3" xfId="1218"/>
    <cellStyle name="Ввод  11" xfId="1219"/>
    <cellStyle name="Ввод  11 2" xfId="1220"/>
    <cellStyle name="Ввод  11 3" xfId="1221"/>
    <cellStyle name="Ввод  12" xfId="1222"/>
    <cellStyle name="Ввод  12 2" xfId="1223"/>
    <cellStyle name="Ввод  12 3" xfId="1224"/>
    <cellStyle name="Ввод  13" xfId="1225"/>
    <cellStyle name="Ввод  14" xfId="1226"/>
    <cellStyle name="Ввод  14 2" xfId="1227"/>
    <cellStyle name="Ввод  14 3" xfId="1228"/>
    <cellStyle name="Ввод  14 3 2" xfId="1229"/>
    <cellStyle name="Ввод  14 4" xfId="1230"/>
    <cellStyle name="Ввод  14 5" xfId="1231"/>
    <cellStyle name="Ввод  14 6" xfId="1232"/>
    <cellStyle name="Ввод  15" xfId="1233"/>
    <cellStyle name="Ввод  16" xfId="1234"/>
    <cellStyle name="Ввод  16 2" xfId="1235"/>
    <cellStyle name="Ввод  17" xfId="1236"/>
    <cellStyle name="Ввод  2" xfId="1237"/>
    <cellStyle name="Ввод  2 2" xfId="1238"/>
    <cellStyle name="Ввод  2 3" xfId="1239"/>
    <cellStyle name="Ввод  3" xfId="1240"/>
    <cellStyle name="Ввод  3 2" xfId="1241"/>
    <cellStyle name="Ввод  3 3" xfId="1242"/>
    <cellStyle name="Ввод  4" xfId="1243"/>
    <cellStyle name="Ввод  4 2" xfId="1244"/>
    <cellStyle name="Ввод  4 3" xfId="1245"/>
    <cellStyle name="Ввод  5" xfId="1246"/>
    <cellStyle name="Ввод  5 2" xfId="1247"/>
    <cellStyle name="Ввод  5 3" xfId="1248"/>
    <cellStyle name="Ввод  6" xfId="1249"/>
    <cellStyle name="Ввод  6 2" xfId="1250"/>
    <cellStyle name="Ввод  6 3" xfId="1251"/>
    <cellStyle name="Ввод  7" xfId="1252"/>
    <cellStyle name="Ввод  7 2" xfId="1253"/>
    <cellStyle name="Ввод  7 3" xfId="1254"/>
    <cellStyle name="Ввод  8" xfId="1255"/>
    <cellStyle name="Ввод  8 2" xfId="1256"/>
    <cellStyle name="Ввод  8 3" xfId="1257"/>
    <cellStyle name="Ввод  9" xfId="1258"/>
    <cellStyle name="Ввод  9 2" xfId="1259"/>
    <cellStyle name="Ввод  9 3" xfId="1260"/>
    <cellStyle name="Ввод данных" xfId="2537"/>
    <cellStyle name="Вывод 10" xfId="1261"/>
    <cellStyle name="Вывод 10 2" xfId="1262"/>
    <cellStyle name="Вывод 10 3" xfId="1263"/>
    <cellStyle name="Вывод 11" xfId="1264"/>
    <cellStyle name="Вывод 11 2" xfId="1265"/>
    <cellStyle name="Вывод 11 3" xfId="1266"/>
    <cellStyle name="Вывод 12" xfId="1267"/>
    <cellStyle name="Вывод 12 2" xfId="1268"/>
    <cellStyle name="Вывод 12 3" xfId="1269"/>
    <cellStyle name="Вывод 13" xfId="1270"/>
    <cellStyle name="Вывод 14" xfId="1271"/>
    <cellStyle name="Вывод 14 2" xfId="1272"/>
    <cellStyle name="Вывод 14 3" xfId="1273"/>
    <cellStyle name="Вывод 14 3 2" xfId="1274"/>
    <cellStyle name="Вывод 14 4" xfId="1275"/>
    <cellStyle name="Вывод 14 5" xfId="1276"/>
    <cellStyle name="Вывод 14 6" xfId="1277"/>
    <cellStyle name="Вывод 15" xfId="1278"/>
    <cellStyle name="Вывод 16" xfId="1279"/>
    <cellStyle name="Вывод 16 2" xfId="1280"/>
    <cellStyle name="Вывод 17" xfId="1281"/>
    <cellStyle name="Вывод 2" xfId="1282"/>
    <cellStyle name="Вывод 2 2" xfId="1283"/>
    <cellStyle name="Вывод 2 3" xfId="1284"/>
    <cellStyle name="Вывод 3" xfId="1285"/>
    <cellStyle name="Вывод 3 2" xfId="1286"/>
    <cellStyle name="Вывод 3 3" xfId="1287"/>
    <cellStyle name="Вывод 4" xfId="1288"/>
    <cellStyle name="Вывод 4 2" xfId="1289"/>
    <cellStyle name="Вывод 4 3" xfId="1290"/>
    <cellStyle name="Вывод 5" xfId="1291"/>
    <cellStyle name="Вывод 5 2" xfId="1292"/>
    <cellStyle name="Вывод 5 3" xfId="1293"/>
    <cellStyle name="Вывод 6" xfId="1294"/>
    <cellStyle name="Вывод 6 2" xfId="1295"/>
    <cellStyle name="Вывод 6 3" xfId="1296"/>
    <cellStyle name="Вывод 7" xfId="1297"/>
    <cellStyle name="Вывод 7 2" xfId="1298"/>
    <cellStyle name="Вывод 7 3" xfId="1299"/>
    <cellStyle name="Вывод 8" xfId="1300"/>
    <cellStyle name="Вывод 8 2" xfId="1301"/>
    <cellStyle name="Вывод 8 3" xfId="1302"/>
    <cellStyle name="Вывод 9" xfId="1303"/>
    <cellStyle name="Вывод 9 2" xfId="1304"/>
    <cellStyle name="Вывод 9 3" xfId="1305"/>
    <cellStyle name="Вычисление 10" xfId="1306"/>
    <cellStyle name="Вычисление 10 2" xfId="1307"/>
    <cellStyle name="Вычисление 10 3" xfId="1308"/>
    <cellStyle name="Вычисление 11" xfId="1309"/>
    <cellStyle name="Вычисление 11 2" xfId="1310"/>
    <cellStyle name="Вычисление 11 3" xfId="1311"/>
    <cellStyle name="Вычисление 12" xfId="1312"/>
    <cellStyle name="Вычисление 12 2" xfId="1313"/>
    <cellStyle name="Вычисление 12 3" xfId="1314"/>
    <cellStyle name="Вычисление 13" xfId="1315"/>
    <cellStyle name="Вычисление 14" xfId="1316"/>
    <cellStyle name="Вычисление 14 2" xfId="1317"/>
    <cellStyle name="Вычисление 14 3" xfId="1318"/>
    <cellStyle name="Вычисление 14 3 2" xfId="1319"/>
    <cellStyle name="Вычисление 14 4" xfId="1320"/>
    <cellStyle name="Вычисление 14 5" xfId="1321"/>
    <cellStyle name="Вычисление 14 6" xfId="1322"/>
    <cellStyle name="Вычисление 15" xfId="1323"/>
    <cellStyle name="Вычисление 16" xfId="1324"/>
    <cellStyle name="Вычисление 16 2" xfId="1325"/>
    <cellStyle name="Вычисление 17" xfId="1326"/>
    <cellStyle name="Вычисление 2" xfId="1327"/>
    <cellStyle name="Вычисление 2 2" xfId="1328"/>
    <cellStyle name="Вычисление 2 3" xfId="1329"/>
    <cellStyle name="Вычисление 3" xfId="1330"/>
    <cellStyle name="Вычисление 3 2" xfId="1331"/>
    <cellStyle name="Вычисление 3 3" xfId="1332"/>
    <cellStyle name="Вычисление 4" xfId="1333"/>
    <cellStyle name="Вычисление 4 2" xfId="1334"/>
    <cellStyle name="Вычисление 4 3" xfId="1335"/>
    <cellStyle name="Вычисление 5" xfId="1336"/>
    <cellStyle name="Вычисление 5 2" xfId="1337"/>
    <cellStyle name="Вычисление 5 3" xfId="1338"/>
    <cellStyle name="Вычисление 6" xfId="1339"/>
    <cellStyle name="Вычисление 6 2" xfId="1340"/>
    <cellStyle name="Вычисление 6 3" xfId="1341"/>
    <cellStyle name="Вычисление 7" xfId="1342"/>
    <cellStyle name="Вычисление 7 2" xfId="1343"/>
    <cellStyle name="Вычисление 7 3" xfId="1344"/>
    <cellStyle name="Вычисление 8" xfId="1345"/>
    <cellStyle name="Вычисление 8 2" xfId="1346"/>
    <cellStyle name="Вычисление 8 3" xfId="1347"/>
    <cellStyle name="Вычисление 9" xfId="1348"/>
    <cellStyle name="Вычисление 9 2" xfId="1349"/>
    <cellStyle name="Вычисление 9 3" xfId="1350"/>
    <cellStyle name="Гиперссылка 2" xfId="2568"/>
    <cellStyle name="Денежный 2" xfId="1351"/>
    <cellStyle name="Денежный 3" xfId="1352"/>
    <cellStyle name="е" xfId="2538"/>
    <cellStyle name="Заголовок 1 10" xfId="1353"/>
    <cellStyle name="Заголовок 1 10 2" xfId="1354"/>
    <cellStyle name="Заголовок 1 10 3" xfId="1355"/>
    <cellStyle name="Заголовок 1 11" xfId="1356"/>
    <cellStyle name="Заголовок 1 11 2" xfId="1357"/>
    <cellStyle name="Заголовок 1 11 3" xfId="1358"/>
    <cellStyle name="Заголовок 1 12" xfId="1359"/>
    <cellStyle name="Заголовок 1 12 2" xfId="1360"/>
    <cellStyle name="Заголовок 1 12 3" xfId="1361"/>
    <cellStyle name="Заголовок 1 13" xfId="1362"/>
    <cellStyle name="Заголовок 1 14" xfId="1363"/>
    <cellStyle name="Заголовок 1 14 2" xfId="1364"/>
    <cellStyle name="Заголовок 1 14 2 2" xfId="1365"/>
    <cellStyle name="Заголовок 1 14 2 2 2" xfId="1366"/>
    <cellStyle name="Заголовок 1 14 2 2 3" xfId="1367"/>
    <cellStyle name="Заголовок 1 14 2 3" xfId="1368"/>
    <cellStyle name="Заголовок 1 14 2 4" xfId="1369"/>
    <cellStyle name="Заголовок 1 14 3" xfId="1370"/>
    <cellStyle name="Заголовок 1 14 4" xfId="1371"/>
    <cellStyle name="Заголовок 1 14 4 2" xfId="1372"/>
    <cellStyle name="Заголовок 1 14 4 3" xfId="1373"/>
    <cellStyle name="Заголовок 1 14 5" xfId="1374"/>
    <cellStyle name="Заголовок 1 14 5 2" xfId="1375"/>
    <cellStyle name="Заголовок 1 14 6" xfId="1376"/>
    <cellStyle name="Заголовок 1 14 6 2" xfId="1377"/>
    <cellStyle name="Заголовок 1 14 7" xfId="1378"/>
    <cellStyle name="Заголовок 1 14 7 2" xfId="1379"/>
    <cellStyle name="Заголовок 1 14 7 2 2" xfId="1380"/>
    <cellStyle name="Заголовок 1 14 7 3" xfId="1381"/>
    <cellStyle name="Заголовок 1 14 7 3 2" xfId="1382"/>
    <cellStyle name="Заголовок 1 14 7 4" xfId="1383"/>
    <cellStyle name="Заголовок 1 14 7 4 2" xfId="1384"/>
    <cellStyle name="Заголовок 1 14 7 5" xfId="1385"/>
    <cellStyle name="Заголовок 1 15" xfId="1386"/>
    <cellStyle name="Заголовок 1 15 2" xfId="1387"/>
    <cellStyle name="Заголовок 1 15 2 2" xfId="1388"/>
    <cellStyle name="Заголовок 1 16" xfId="1389"/>
    <cellStyle name="Заголовок 1 16 2" xfId="1390"/>
    <cellStyle name="Заголовок 1 16 2 2" xfId="1391"/>
    <cellStyle name="Заголовок 1 16 3" xfId="1392"/>
    <cellStyle name="Заголовок 1 17" xfId="1393"/>
    <cellStyle name="Заголовок 1 17 2" xfId="1394"/>
    <cellStyle name="Заголовок 1 2" xfId="1395"/>
    <cellStyle name="Заголовок 1 2 2" xfId="1396"/>
    <cellStyle name="Заголовок 1 2 3" xfId="1397"/>
    <cellStyle name="Заголовок 1 3" xfId="1398"/>
    <cellStyle name="Заголовок 1 3 2" xfId="1399"/>
    <cellStyle name="Заголовок 1 3 3" xfId="1400"/>
    <cellStyle name="Заголовок 1 4" xfId="1401"/>
    <cellStyle name="Заголовок 1 4 2" xfId="1402"/>
    <cellStyle name="Заголовок 1 4 3" xfId="1403"/>
    <cellStyle name="Заголовок 1 5" xfId="1404"/>
    <cellStyle name="Заголовок 1 5 2" xfId="1405"/>
    <cellStyle name="Заголовок 1 5 3" xfId="1406"/>
    <cellStyle name="Заголовок 1 6" xfId="1407"/>
    <cellStyle name="Заголовок 1 6 2" xfId="1408"/>
    <cellStyle name="Заголовок 1 6 3" xfId="1409"/>
    <cellStyle name="Заголовок 1 7" xfId="1410"/>
    <cellStyle name="Заголовок 1 7 2" xfId="1411"/>
    <cellStyle name="Заголовок 1 7 3" xfId="1412"/>
    <cellStyle name="Заголовок 1 8" xfId="1413"/>
    <cellStyle name="Заголовок 1 8 2" xfId="1414"/>
    <cellStyle name="Заголовок 1 8 3" xfId="1415"/>
    <cellStyle name="Заголовок 1 9" xfId="1416"/>
    <cellStyle name="Заголовок 1 9 2" xfId="1417"/>
    <cellStyle name="Заголовок 1 9 3" xfId="1418"/>
    <cellStyle name="Заголовок 2 10" xfId="1419"/>
    <cellStyle name="Заголовок 2 10 2" xfId="1420"/>
    <cellStyle name="Заголовок 2 10 3" xfId="1421"/>
    <cellStyle name="Заголовок 2 11" xfId="1422"/>
    <cellStyle name="Заголовок 2 11 2" xfId="1423"/>
    <cellStyle name="Заголовок 2 11 3" xfId="1424"/>
    <cellStyle name="Заголовок 2 12" xfId="1425"/>
    <cellStyle name="Заголовок 2 12 2" xfId="1426"/>
    <cellStyle name="Заголовок 2 12 3" xfId="1427"/>
    <cellStyle name="Заголовок 2 13" xfId="1428"/>
    <cellStyle name="Заголовок 2 14" xfId="1429"/>
    <cellStyle name="Заголовок 2 14 2" xfId="1430"/>
    <cellStyle name="Заголовок 2 14 2 2" xfId="1431"/>
    <cellStyle name="Заголовок 2 14 3" xfId="1432"/>
    <cellStyle name="Заголовок 2 14 3 2" xfId="1433"/>
    <cellStyle name="Заголовок 2 14 3 2 2" xfId="1434"/>
    <cellStyle name="Заголовок 2 14 3 3" xfId="1435"/>
    <cellStyle name="Заголовок 2 14 4" xfId="1436"/>
    <cellStyle name="Заголовок 2 14 4 2" xfId="1437"/>
    <cellStyle name="Заголовок 2 14 5" xfId="1438"/>
    <cellStyle name="Заголовок 2 14 5 2" xfId="1439"/>
    <cellStyle name="Заголовок 2 14 6" xfId="1440"/>
    <cellStyle name="Заголовок 2 14 6 2" xfId="1441"/>
    <cellStyle name="Заголовок 2 14 7" xfId="1442"/>
    <cellStyle name="Заголовок 2 15" xfId="1443"/>
    <cellStyle name="Заголовок 2 15 2" xfId="1444"/>
    <cellStyle name="Заголовок 2 16" xfId="1445"/>
    <cellStyle name="Заголовок 2 16 2" xfId="1446"/>
    <cellStyle name="Заголовок 2 16 2 2" xfId="1447"/>
    <cellStyle name="Заголовок 2 16 3" xfId="1448"/>
    <cellStyle name="Заголовок 2 17" xfId="1449"/>
    <cellStyle name="Заголовок 2 17 2" xfId="1450"/>
    <cellStyle name="Заголовок 2 2" xfId="1451"/>
    <cellStyle name="Заголовок 2 2 2" xfId="1452"/>
    <cellStyle name="Заголовок 2 2 3" xfId="1453"/>
    <cellStyle name="Заголовок 2 3" xfId="1454"/>
    <cellStyle name="Заголовок 2 3 2" xfId="1455"/>
    <cellStyle name="Заголовок 2 3 3" xfId="1456"/>
    <cellStyle name="Заголовок 2 4" xfId="1457"/>
    <cellStyle name="Заголовок 2 4 2" xfId="1458"/>
    <cellStyle name="Заголовок 2 4 3" xfId="1459"/>
    <cellStyle name="Заголовок 2 5" xfId="1460"/>
    <cellStyle name="Заголовок 2 5 2" xfId="1461"/>
    <cellStyle name="Заголовок 2 5 3" xfId="1462"/>
    <cellStyle name="Заголовок 2 6" xfId="1463"/>
    <cellStyle name="Заголовок 2 6 2" xfId="1464"/>
    <cellStyle name="Заголовок 2 6 3" xfId="1465"/>
    <cellStyle name="Заголовок 2 7" xfId="1466"/>
    <cellStyle name="Заголовок 2 7 2" xfId="1467"/>
    <cellStyle name="Заголовок 2 7 3" xfId="1468"/>
    <cellStyle name="Заголовок 2 8" xfId="1469"/>
    <cellStyle name="Заголовок 2 8 2" xfId="1470"/>
    <cellStyle name="Заголовок 2 8 3" xfId="1471"/>
    <cellStyle name="Заголовок 2 9" xfId="1472"/>
    <cellStyle name="Заголовок 2 9 2" xfId="1473"/>
    <cellStyle name="Заголовок 2 9 3" xfId="1474"/>
    <cellStyle name="Заголовок 3 10" xfId="1475"/>
    <cellStyle name="Заголовок 3 10 2" xfId="1476"/>
    <cellStyle name="Заголовок 3 10 3" xfId="1477"/>
    <cellStyle name="Заголовок 3 11" xfId="1478"/>
    <cellStyle name="Заголовок 3 11 2" xfId="1479"/>
    <cellStyle name="Заголовок 3 11 3" xfId="1480"/>
    <cellStyle name="Заголовок 3 12" xfId="1481"/>
    <cellStyle name="Заголовок 3 12 2" xfId="1482"/>
    <cellStyle name="Заголовок 3 12 3" xfId="1483"/>
    <cellStyle name="Заголовок 3 13" xfId="1484"/>
    <cellStyle name="Заголовок 3 14" xfId="1485"/>
    <cellStyle name="Заголовок 3 14 2" xfId="1486"/>
    <cellStyle name="Заголовок 3 14 2 2" xfId="1487"/>
    <cellStyle name="Заголовок 3 14 2 2 2" xfId="1488"/>
    <cellStyle name="Заголовок 3 14 2 2 3" xfId="1489"/>
    <cellStyle name="Заголовок 3 14 2 3" xfId="1490"/>
    <cellStyle name="Заголовок 3 14 2 4" xfId="1491"/>
    <cellStyle name="Заголовок 3 14 3" xfId="1492"/>
    <cellStyle name="Заголовок 3 14 4" xfId="1493"/>
    <cellStyle name="Заголовок 3 14 4 2" xfId="1494"/>
    <cellStyle name="Заголовок 3 14 4 3" xfId="1495"/>
    <cellStyle name="Заголовок 3 14 5" xfId="1496"/>
    <cellStyle name="Заголовок 3 14 5 2" xfId="1497"/>
    <cellStyle name="Заголовок 3 14 6" xfId="1498"/>
    <cellStyle name="Заголовок 3 14 6 2" xfId="1499"/>
    <cellStyle name="Заголовок 3 14 7" xfId="1500"/>
    <cellStyle name="Заголовок 3 14 7 2" xfId="1501"/>
    <cellStyle name="Заголовок 3 14 7 2 2" xfId="1502"/>
    <cellStyle name="Заголовок 3 14 7 3" xfId="1503"/>
    <cellStyle name="Заголовок 3 14 7 3 2" xfId="1504"/>
    <cellStyle name="Заголовок 3 14 7 4" xfId="1505"/>
    <cellStyle name="Заголовок 3 14 7 4 2" xfId="1506"/>
    <cellStyle name="Заголовок 3 14 7 5" xfId="1507"/>
    <cellStyle name="Заголовок 3 15" xfId="1508"/>
    <cellStyle name="Заголовок 3 15 2" xfId="1509"/>
    <cellStyle name="Заголовок 3 15 2 2" xfId="1510"/>
    <cellStyle name="Заголовок 3 16" xfId="1511"/>
    <cellStyle name="Заголовок 3 16 2" xfId="1512"/>
    <cellStyle name="Заголовок 3 16 2 2" xfId="1513"/>
    <cellStyle name="Заголовок 3 16 3" xfId="1514"/>
    <cellStyle name="Заголовок 3 17" xfId="1515"/>
    <cellStyle name="Заголовок 3 17 2" xfId="1516"/>
    <cellStyle name="Заголовок 3 2" xfId="1517"/>
    <cellStyle name="Заголовок 3 2 2" xfId="1518"/>
    <cellStyle name="Заголовок 3 2 3" xfId="1519"/>
    <cellStyle name="Заголовок 3 3" xfId="1520"/>
    <cellStyle name="Заголовок 3 3 2" xfId="1521"/>
    <cellStyle name="Заголовок 3 3 3" xfId="1522"/>
    <cellStyle name="Заголовок 3 4" xfId="1523"/>
    <cellStyle name="Заголовок 3 4 2" xfId="1524"/>
    <cellStyle name="Заголовок 3 4 3" xfId="1525"/>
    <cellStyle name="Заголовок 3 5" xfId="1526"/>
    <cellStyle name="Заголовок 3 5 2" xfId="1527"/>
    <cellStyle name="Заголовок 3 5 3" xfId="1528"/>
    <cellStyle name="Заголовок 3 6" xfId="1529"/>
    <cellStyle name="Заголовок 3 6 2" xfId="1530"/>
    <cellStyle name="Заголовок 3 6 3" xfId="1531"/>
    <cellStyle name="Заголовок 3 7" xfId="1532"/>
    <cellStyle name="Заголовок 3 7 2" xfId="1533"/>
    <cellStyle name="Заголовок 3 7 3" xfId="1534"/>
    <cellStyle name="Заголовок 3 8" xfId="1535"/>
    <cellStyle name="Заголовок 3 8 2" xfId="1536"/>
    <cellStyle name="Заголовок 3 8 3" xfId="1537"/>
    <cellStyle name="Заголовок 3 9" xfId="1538"/>
    <cellStyle name="Заголовок 3 9 2" xfId="1539"/>
    <cellStyle name="Заголовок 3 9 3" xfId="1540"/>
    <cellStyle name="Заголовок 4 10" xfId="1541"/>
    <cellStyle name="Заголовок 4 10 2" xfId="1542"/>
    <cellStyle name="Заголовок 4 10 3" xfId="1543"/>
    <cellStyle name="Заголовок 4 11" xfId="1544"/>
    <cellStyle name="Заголовок 4 11 2" xfId="1545"/>
    <cellStyle name="Заголовок 4 11 3" xfId="1546"/>
    <cellStyle name="Заголовок 4 12" xfId="1547"/>
    <cellStyle name="Заголовок 4 12 2" xfId="1548"/>
    <cellStyle name="Заголовок 4 12 3" xfId="1549"/>
    <cellStyle name="Заголовок 4 13" xfId="1550"/>
    <cellStyle name="Заголовок 4 14" xfId="1551"/>
    <cellStyle name="Заголовок 4 14 2" xfId="1552"/>
    <cellStyle name="Заголовок 4 14 2 2" xfId="1553"/>
    <cellStyle name="Заголовок 4 14 2 2 2" xfId="1554"/>
    <cellStyle name="Заголовок 4 14 2 2 3" xfId="1555"/>
    <cellStyle name="Заголовок 4 14 2 3" xfId="1556"/>
    <cellStyle name="Заголовок 4 14 2 4" xfId="1557"/>
    <cellStyle name="Заголовок 4 14 3" xfId="1558"/>
    <cellStyle name="Заголовок 4 14 4" xfId="1559"/>
    <cellStyle name="Заголовок 4 14 4 2" xfId="1560"/>
    <cellStyle name="Заголовок 4 14 4 3" xfId="1561"/>
    <cellStyle name="Заголовок 4 14 5" xfId="1562"/>
    <cellStyle name="Заголовок 4 14 5 2" xfId="1563"/>
    <cellStyle name="Заголовок 4 14 6" xfId="1564"/>
    <cellStyle name="Заголовок 4 14 6 2" xfId="1565"/>
    <cellStyle name="Заголовок 4 14 7" xfId="1566"/>
    <cellStyle name="Заголовок 4 14 7 2" xfId="1567"/>
    <cellStyle name="Заголовок 4 14 7 2 2" xfId="1568"/>
    <cellStyle name="Заголовок 4 14 7 3" xfId="1569"/>
    <cellStyle name="Заголовок 4 14 7 3 2" xfId="1570"/>
    <cellStyle name="Заголовок 4 14 7 4" xfId="1571"/>
    <cellStyle name="Заголовок 4 14 7 4 2" xfId="1572"/>
    <cellStyle name="Заголовок 4 14 7 5" xfId="1573"/>
    <cellStyle name="Заголовок 4 15" xfId="1574"/>
    <cellStyle name="Заголовок 4 15 2" xfId="1575"/>
    <cellStyle name="Заголовок 4 15 2 2" xfId="1576"/>
    <cellStyle name="Заголовок 4 16" xfId="1577"/>
    <cellStyle name="Заголовок 4 16 2" xfId="1578"/>
    <cellStyle name="Заголовок 4 16 2 2" xfId="1579"/>
    <cellStyle name="Заголовок 4 16 3" xfId="1580"/>
    <cellStyle name="Заголовок 4 17" xfId="1581"/>
    <cellStyle name="Заголовок 4 17 2" xfId="1582"/>
    <cellStyle name="Заголовок 4 2" xfId="1583"/>
    <cellStyle name="Заголовок 4 2 2" xfId="1584"/>
    <cellStyle name="Заголовок 4 2 3" xfId="1585"/>
    <cellStyle name="Заголовок 4 3" xfId="1586"/>
    <cellStyle name="Заголовок 4 3 2" xfId="1587"/>
    <cellStyle name="Заголовок 4 3 3" xfId="1588"/>
    <cellStyle name="Заголовок 4 4" xfId="1589"/>
    <cellStyle name="Заголовок 4 4 2" xfId="1590"/>
    <cellStyle name="Заголовок 4 4 3" xfId="1591"/>
    <cellStyle name="Заголовок 4 5" xfId="1592"/>
    <cellStyle name="Заголовок 4 5 2" xfId="1593"/>
    <cellStyle name="Заголовок 4 5 3" xfId="1594"/>
    <cellStyle name="Заголовок 4 6" xfId="1595"/>
    <cellStyle name="Заголовок 4 6 2" xfId="1596"/>
    <cellStyle name="Заголовок 4 6 3" xfId="1597"/>
    <cellStyle name="Заголовок 4 7" xfId="1598"/>
    <cellStyle name="Заголовок 4 7 2" xfId="1599"/>
    <cellStyle name="Заголовок 4 7 3" xfId="1600"/>
    <cellStyle name="Заголовок 4 8" xfId="1601"/>
    <cellStyle name="Заголовок 4 8 2" xfId="1602"/>
    <cellStyle name="Заголовок 4 8 3" xfId="1603"/>
    <cellStyle name="Заголовок 4 9" xfId="1604"/>
    <cellStyle name="Заголовок 4 9 2" xfId="1605"/>
    <cellStyle name="Заголовок 4 9 3" xfId="1606"/>
    <cellStyle name="Итог 10" xfId="1607"/>
    <cellStyle name="Итог 10 2" xfId="1608"/>
    <cellStyle name="Итог 10 3" xfId="1609"/>
    <cellStyle name="Итог 11" xfId="1610"/>
    <cellStyle name="Итог 11 2" xfId="1611"/>
    <cellStyle name="Итог 11 3" xfId="1612"/>
    <cellStyle name="Итог 12" xfId="1613"/>
    <cellStyle name="Итог 12 2" xfId="1614"/>
    <cellStyle name="Итог 12 3" xfId="1615"/>
    <cellStyle name="Итог 13" xfId="1616"/>
    <cellStyle name="Итог 14" xfId="1617"/>
    <cellStyle name="Итог 14 2" xfId="1618"/>
    <cellStyle name="Итог 14 3" xfId="1619"/>
    <cellStyle name="Итог 14 3 2" xfId="1620"/>
    <cellStyle name="Итог 14 4" xfId="1621"/>
    <cellStyle name="Итог 14 5" xfId="1622"/>
    <cellStyle name="Итог 14 6" xfId="1623"/>
    <cellStyle name="Итог 15" xfId="1624"/>
    <cellStyle name="Итог 16" xfId="1625"/>
    <cellStyle name="Итог 16 2" xfId="1626"/>
    <cellStyle name="Итог 17" xfId="1627"/>
    <cellStyle name="Итог 2" xfId="1628"/>
    <cellStyle name="Итог 2 2" xfId="1629"/>
    <cellStyle name="Итог 2 3" xfId="1630"/>
    <cellStyle name="Итог 3" xfId="1631"/>
    <cellStyle name="Итог 3 2" xfId="1632"/>
    <cellStyle name="Итог 3 3" xfId="1633"/>
    <cellStyle name="Итог 4" xfId="1634"/>
    <cellStyle name="Итог 4 2" xfId="1635"/>
    <cellStyle name="Итог 4 3" xfId="1636"/>
    <cellStyle name="Итог 5" xfId="1637"/>
    <cellStyle name="Итог 5 2" xfId="1638"/>
    <cellStyle name="Итог 5 3" xfId="1639"/>
    <cellStyle name="Итог 6" xfId="1640"/>
    <cellStyle name="Итог 6 2" xfId="1641"/>
    <cellStyle name="Итог 6 3" xfId="1642"/>
    <cellStyle name="Итог 7" xfId="1643"/>
    <cellStyle name="Итог 7 2" xfId="1644"/>
    <cellStyle name="Итог 7 3" xfId="1645"/>
    <cellStyle name="Итог 8" xfId="1646"/>
    <cellStyle name="Итог 8 2" xfId="1647"/>
    <cellStyle name="Итог 8 3" xfId="1648"/>
    <cellStyle name="Итог 9" xfId="1649"/>
    <cellStyle name="Итог 9 2" xfId="1650"/>
    <cellStyle name="Итог 9 3" xfId="1651"/>
    <cellStyle name="Итого" xfId="2539"/>
    <cellStyle name="Контрольная ячейка 10" xfId="1652"/>
    <cellStyle name="Контрольная ячейка 10 2" xfId="1653"/>
    <cellStyle name="Контрольная ячейка 10 3" xfId="1654"/>
    <cellStyle name="Контрольная ячейка 11" xfId="1655"/>
    <cellStyle name="Контрольная ячейка 11 2" xfId="1656"/>
    <cellStyle name="Контрольная ячейка 11 3" xfId="1657"/>
    <cellStyle name="Контрольная ячейка 12" xfId="1658"/>
    <cellStyle name="Контрольная ячейка 12 2" xfId="1659"/>
    <cellStyle name="Контрольная ячейка 12 3" xfId="1660"/>
    <cellStyle name="Контрольная ячейка 13" xfId="1661"/>
    <cellStyle name="Контрольная ячейка 14" xfId="1662"/>
    <cellStyle name="Контрольная ячейка 2" xfId="1663"/>
    <cellStyle name="Контрольная ячейка 2 2" xfId="1664"/>
    <cellStyle name="Контрольная ячейка 2 3" xfId="1665"/>
    <cellStyle name="Контрольная ячейка 2 4" xfId="1666"/>
    <cellStyle name="Контрольная ячейка 3" xfId="1667"/>
    <cellStyle name="Контрольная ячейка 3 2" xfId="1668"/>
    <cellStyle name="Контрольная ячейка 3 3" xfId="1669"/>
    <cellStyle name="Контрольная ячейка 4" xfId="1670"/>
    <cellStyle name="Контрольная ячейка 4 2" xfId="1671"/>
    <cellStyle name="Контрольная ячейка 4 3" xfId="1672"/>
    <cellStyle name="Контрольная ячейка 5" xfId="1673"/>
    <cellStyle name="Контрольная ячейка 5 2" xfId="1674"/>
    <cellStyle name="Контрольная ячейка 5 3" xfId="1675"/>
    <cellStyle name="Контрольная ячейка 6" xfId="1676"/>
    <cellStyle name="Контрольная ячейка 6 2" xfId="1677"/>
    <cellStyle name="Контрольная ячейка 6 3" xfId="1678"/>
    <cellStyle name="Контрольная ячейка 7" xfId="1679"/>
    <cellStyle name="Контрольная ячейка 7 2" xfId="1680"/>
    <cellStyle name="Контрольная ячейка 7 3" xfId="1681"/>
    <cellStyle name="Контрольная ячейка 8" xfId="1682"/>
    <cellStyle name="Контрольная ячейка 8 2" xfId="1683"/>
    <cellStyle name="Контрольная ячейка 8 3" xfId="1684"/>
    <cellStyle name="Контрольная ячейка 9" xfId="1685"/>
    <cellStyle name="Контрольная ячейка 9 2" xfId="1686"/>
    <cellStyle name="Контрольная ячейка 9 3" xfId="1687"/>
    <cellStyle name="Название 10" xfId="1688"/>
    <cellStyle name="Название 10 2" xfId="1689"/>
    <cellStyle name="Название 10 3" xfId="1690"/>
    <cellStyle name="Название 11" xfId="1691"/>
    <cellStyle name="Название 11 2" xfId="1692"/>
    <cellStyle name="Название 11 3" xfId="1693"/>
    <cellStyle name="Название 12" xfId="1694"/>
    <cellStyle name="Название 12 2" xfId="1695"/>
    <cellStyle name="Название 12 3" xfId="1696"/>
    <cellStyle name="Название 13" xfId="1697"/>
    <cellStyle name="Название 14" xfId="1698"/>
    <cellStyle name="Название 14 2" xfId="1699"/>
    <cellStyle name="Название 14 2 2" xfId="1700"/>
    <cellStyle name="Название 14 2 2 2" xfId="1701"/>
    <cellStyle name="Название 14 2 2 3" xfId="1702"/>
    <cellStyle name="Название 14 2 3" xfId="1703"/>
    <cellStyle name="Название 14 2 4" xfId="1704"/>
    <cellStyle name="Название 14 3" xfId="1705"/>
    <cellStyle name="Название 14 4" xfId="1706"/>
    <cellStyle name="Название 14 4 2" xfId="1707"/>
    <cellStyle name="Название 14 4 3" xfId="1708"/>
    <cellStyle name="Название 14 5" xfId="1709"/>
    <cellStyle name="Название 14 5 2" xfId="1710"/>
    <cellStyle name="Название 14 6" xfId="1711"/>
    <cellStyle name="Название 14 6 2" xfId="1712"/>
    <cellStyle name="Название 14 7" xfId="1713"/>
    <cellStyle name="Название 14 7 2" xfId="1714"/>
    <cellStyle name="Название 14 7 2 2" xfId="1715"/>
    <cellStyle name="Название 14 7 3" xfId="1716"/>
    <cellStyle name="Название 14 7 3 2" xfId="1717"/>
    <cellStyle name="Название 14 7 4" xfId="1718"/>
    <cellStyle name="Название 14 7 4 2" xfId="1719"/>
    <cellStyle name="Название 14 7 5" xfId="1720"/>
    <cellStyle name="Название 15" xfId="1721"/>
    <cellStyle name="Название 15 2" xfId="1722"/>
    <cellStyle name="Название 15 2 2" xfId="1723"/>
    <cellStyle name="Название 16" xfId="1724"/>
    <cellStyle name="Название 16 2" xfId="1725"/>
    <cellStyle name="Название 16 2 2" xfId="1726"/>
    <cellStyle name="Название 16 3" xfId="1727"/>
    <cellStyle name="Название 17" xfId="1728"/>
    <cellStyle name="Название 17 2" xfId="1729"/>
    <cellStyle name="Название 2" xfId="1730"/>
    <cellStyle name="Название 2 2" xfId="1731"/>
    <cellStyle name="Название 2 3" xfId="1732"/>
    <cellStyle name="Название 3" xfId="1733"/>
    <cellStyle name="Название 3 2" xfId="1734"/>
    <cellStyle name="Название 3 3" xfId="1735"/>
    <cellStyle name="Название 4" xfId="1736"/>
    <cellStyle name="Название 4 2" xfId="1737"/>
    <cellStyle name="Название 4 3" xfId="1738"/>
    <cellStyle name="Название 5" xfId="1739"/>
    <cellStyle name="Название 5 2" xfId="1740"/>
    <cellStyle name="Название 5 3" xfId="1741"/>
    <cellStyle name="Название 6" xfId="1742"/>
    <cellStyle name="Название 6 2" xfId="1743"/>
    <cellStyle name="Название 6 3" xfId="1744"/>
    <cellStyle name="Название 7" xfId="1745"/>
    <cellStyle name="Название 7 2" xfId="1746"/>
    <cellStyle name="Название 7 3" xfId="1747"/>
    <cellStyle name="Название 8" xfId="1748"/>
    <cellStyle name="Название 8 2" xfId="1749"/>
    <cellStyle name="Название 8 3" xfId="1750"/>
    <cellStyle name="Название 9" xfId="1751"/>
    <cellStyle name="Название 9 2" xfId="1752"/>
    <cellStyle name="Название 9 3" xfId="1753"/>
    <cellStyle name="Нейтральный 10" xfId="1754"/>
    <cellStyle name="Нейтральный 10 2" xfId="1755"/>
    <cellStyle name="Нейтральный 10 3" xfId="1756"/>
    <cellStyle name="Нейтральный 11" xfId="1757"/>
    <cellStyle name="Нейтральный 11 2" xfId="1758"/>
    <cellStyle name="Нейтральный 11 3" xfId="1759"/>
    <cellStyle name="Нейтральный 12" xfId="1760"/>
    <cellStyle name="Нейтральный 12 2" xfId="1761"/>
    <cellStyle name="Нейтральный 12 3" xfId="1762"/>
    <cellStyle name="Нейтральный 13" xfId="1763"/>
    <cellStyle name="Нейтральный 14" xfId="1764"/>
    <cellStyle name="Нейтральный 2" xfId="1765"/>
    <cellStyle name="Нейтральный 2 2" xfId="1766"/>
    <cellStyle name="Нейтральный 2 3" xfId="1767"/>
    <cellStyle name="Нейтральный 2 4" xfId="1768"/>
    <cellStyle name="Нейтральный 3" xfId="1769"/>
    <cellStyle name="Нейтральный 3 2" xfId="1770"/>
    <cellStyle name="Нейтральный 3 3" xfId="1771"/>
    <cellStyle name="Нейтральный 4" xfId="1772"/>
    <cellStyle name="Нейтральный 4 2" xfId="1773"/>
    <cellStyle name="Нейтральный 4 3" xfId="1774"/>
    <cellStyle name="Нейтральный 5" xfId="1775"/>
    <cellStyle name="Нейтральный 5 2" xfId="1776"/>
    <cellStyle name="Нейтральный 5 3" xfId="1777"/>
    <cellStyle name="Нейтральный 6" xfId="1778"/>
    <cellStyle name="Нейтральный 6 2" xfId="1779"/>
    <cellStyle name="Нейтральный 6 3" xfId="1780"/>
    <cellStyle name="Нейтральный 7" xfId="1781"/>
    <cellStyle name="Нейтральный 7 2" xfId="1782"/>
    <cellStyle name="Нейтральный 7 3" xfId="1783"/>
    <cellStyle name="Нейтральный 8" xfId="1784"/>
    <cellStyle name="Нейтральный 8 2" xfId="1785"/>
    <cellStyle name="Нейтральный 8 3" xfId="1786"/>
    <cellStyle name="Нейтральный 9" xfId="1787"/>
    <cellStyle name="Нейтральный 9 2" xfId="1788"/>
    <cellStyle name="Нейтральный 9 3" xfId="1789"/>
    <cellStyle name="Обычный" xfId="0" builtinId="0"/>
    <cellStyle name="Обычный 10" xfId="1790"/>
    <cellStyle name="Обычный 10 2" xfId="1791"/>
    <cellStyle name="Обычный 10 2 2" xfId="1792"/>
    <cellStyle name="Обычный 10 2 3" xfId="1793"/>
    <cellStyle name="Обычный 10 3" xfId="1794"/>
    <cellStyle name="Обычный 10 3 2" xfId="1795"/>
    <cellStyle name="Обычный 10 3 3" xfId="1796"/>
    <cellStyle name="Обычный 10 4" xfId="1797"/>
    <cellStyle name="Обычный 105" xfId="2540"/>
    <cellStyle name="Обычный 11" xfId="1798"/>
    <cellStyle name="Обычный 12" xfId="1799"/>
    <cellStyle name="Обычный 13" xfId="1800"/>
    <cellStyle name="Обычный 14" xfId="1801"/>
    <cellStyle name="Обычный 14 2" xfId="1802"/>
    <cellStyle name="Обычный 15" xfId="1803"/>
    <cellStyle name="Обычный 16" xfId="1804"/>
    <cellStyle name="Обычный 17" xfId="1805"/>
    <cellStyle name="Обычный 18" xfId="1806"/>
    <cellStyle name="Обычный 19" xfId="1807"/>
    <cellStyle name="Обычный 19 2" xfId="1808"/>
    <cellStyle name="Обычный 2" xfId="1809"/>
    <cellStyle name="Обычный 2 10" xfId="1810"/>
    <cellStyle name="Обычный 2 10 2" xfId="1811"/>
    <cellStyle name="Обычный 2 10 2 2" xfId="2559"/>
    <cellStyle name="Обычный 2 10 3" xfId="1812"/>
    <cellStyle name="Обычный 2 10 3 2" xfId="1813"/>
    <cellStyle name="Обычный 2 11" xfId="1814"/>
    <cellStyle name="Обычный 2 11 2" xfId="1815"/>
    <cellStyle name="Обычный 2 11 3" xfId="1816"/>
    <cellStyle name="Обычный 2 11 3 2" xfId="1817"/>
    <cellStyle name="Обычный 2 12" xfId="1818"/>
    <cellStyle name="Обычный 2 13" xfId="1819"/>
    <cellStyle name="Обычный 2 14" xfId="1820"/>
    <cellStyle name="Обычный 2 14 2" xfId="1821"/>
    <cellStyle name="Обычный 2 14 3" xfId="1822"/>
    <cellStyle name="Обычный 2 14 4" xfId="1823"/>
    <cellStyle name="Обычный 2 14 4 2" xfId="1824"/>
    <cellStyle name="Обычный 2 15" xfId="1825"/>
    <cellStyle name="Обычный 2 15 2" xfId="1826"/>
    <cellStyle name="Обычный 2 16" xfId="1827"/>
    <cellStyle name="Обычный 2 16 2" xfId="1828"/>
    <cellStyle name="Обычный 2 17" xfId="1829"/>
    <cellStyle name="Обычный 2 18" xfId="1830"/>
    <cellStyle name="Обычный 2 19" xfId="2571"/>
    <cellStyle name="Обычный 2 2" xfId="1831"/>
    <cellStyle name="Обычный 2 2 2" xfId="1832"/>
    <cellStyle name="Обычный 2 2 2 2" xfId="1833"/>
    <cellStyle name="Обычный 2 2 3" xfId="1834"/>
    <cellStyle name="Обычный 2 2 4" xfId="1835"/>
    <cellStyle name="Обычный 2 2 5" xfId="1"/>
    <cellStyle name="Обычный 2 3" xfId="1836"/>
    <cellStyle name="Обычный 2 3 2" xfId="1837"/>
    <cellStyle name="Обычный 2 3 3" xfId="2353"/>
    <cellStyle name="Обычный 2 4" xfId="1838"/>
    <cellStyle name="Обычный 2 5" xfId="1839"/>
    <cellStyle name="Обычный 2 6" xfId="1840"/>
    <cellStyle name="Обычный 2 7" xfId="1841"/>
    <cellStyle name="Обычный 2 8" xfId="1842"/>
    <cellStyle name="Обычный 2 9" xfId="1843"/>
    <cellStyle name="Обычный 2_PROGNOS" xfId="1844"/>
    <cellStyle name="Обычный 20" xfId="1845"/>
    <cellStyle name="Обычный 21" xfId="1846"/>
    <cellStyle name="Обычный 21 2" xfId="1847"/>
    <cellStyle name="Обычный 22" xfId="1848"/>
    <cellStyle name="Обычный 22 2" xfId="1849"/>
    <cellStyle name="Обычный 22 3" xfId="1850"/>
    <cellStyle name="Обычный 22 3 2" xfId="1851"/>
    <cellStyle name="Обычный 22 4" xfId="1852"/>
    <cellStyle name="Обычный 22 4 2" xfId="1853"/>
    <cellStyle name="Обычный 22 5" xfId="1854"/>
    <cellStyle name="Обычный 22 5 2" xfId="1855"/>
    <cellStyle name="Обычный 23" xfId="1856"/>
    <cellStyle name="Обычный 24" xfId="1857"/>
    <cellStyle name="Обычный 24 2" xfId="1858"/>
    <cellStyle name="Обычный 25" xfId="1859"/>
    <cellStyle name="Обычный 25 2" xfId="1860"/>
    <cellStyle name="Обычный 26" xfId="1861"/>
    <cellStyle name="Обычный 26 2" xfId="1862"/>
    <cellStyle name="Обычный 27" xfId="1863"/>
    <cellStyle name="Обычный 28" xfId="1864"/>
    <cellStyle name="Обычный 28 2" xfId="1865"/>
    <cellStyle name="Обычный 29" xfId="1866"/>
    <cellStyle name="Обычный 29 2" xfId="1867"/>
    <cellStyle name="Обычный 3" xfId="1868"/>
    <cellStyle name="Обычный 3 2" xfId="1869"/>
    <cellStyle name="Обычный 3 2 2" xfId="2541"/>
    <cellStyle name="Обычный 3 2 3" xfId="1870"/>
    <cellStyle name="Обычный 3 2 3 2" xfId="1871"/>
    <cellStyle name="Обычный 3 2 3 2 3 2" xfId="1872"/>
    <cellStyle name="Обычный 3 2 3 2 3 2 2" xfId="1873"/>
    <cellStyle name="Обычный 3 2 3 2 3 2 3" xfId="1874"/>
    <cellStyle name="Обычный 3 3" xfId="1875"/>
    <cellStyle name="Обычный 3 4" xfId="2569"/>
    <cellStyle name="Обычный 3 5" xfId="2570"/>
    <cellStyle name="Обычный 3 6" xfId="2575"/>
    <cellStyle name="Обычный 3_ДЕНЕЖНЫЙ ПОТОК -   ООО Артемида" xfId="2542"/>
    <cellStyle name="Обычный 30" xfId="1876"/>
    <cellStyle name="Обычный 31" xfId="1877"/>
    <cellStyle name="Обычный 31 2" xfId="1878"/>
    <cellStyle name="Обычный 32" xfId="1879"/>
    <cellStyle name="Обычный 32 2" xfId="1880"/>
    <cellStyle name="Обычный 33" xfId="1881"/>
    <cellStyle name="Обычный 33 2" xfId="1882"/>
    <cellStyle name="Обычный 34" xfId="1883"/>
    <cellStyle name="Обычный 34 2" xfId="1884"/>
    <cellStyle name="Обычный 35" xfId="1885"/>
    <cellStyle name="Обычный 35 2" xfId="1886"/>
    <cellStyle name="Обычный 36" xfId="1887"/>
    <cellStyle name="Обычный 36 2" xfId="1888"/>
    <cellStyle name="Обычный 37" xfId="1889"/>
    <cellStyle name="Обычный 37 2" xfId="1890"/>
    <cellStyle name="Обычный 38" xfId="1891"/>
    <cellStyle name="Обычный 38 2" xfId="1892"/>
    <cellStyle name="Обычный 39" xfId="1893"/>
    <cellStyle name="Обычный 39 2" xfId="1894"/>
    <cellStyle name="Обычный 4" xfId="1895"/>
    <cellStyle name="Обычный 4 2" xfId="1896"/>
    <cellStyle name="Обычный 4 2 2" xfId="1897"/>
    <cellStyle name="Обычный 4 3" xfId="2574"/>
    <cellStyle name="Обычный 40" xfId="1898"/>
    <cellStyle name="Обычный 41" xfId="1899"/>
    <cellStyle name="Обычный 41 2" xfId="1900"/>
    <cellStyle name="Обычный 41 3" xfId="1901"/>
    <cellStyle name="Обычный 42" xfId="1902"/>
    <cellStyle name="Обычный 43" xfId="1903"/>
    <cellStyle name="Обычный 44" xfId="1904"/>
    <cellStyle name="Обычный 45" xfId="2351"/>
    <cellStyle name="Обычный 46" xfId="2352"/>
    <cellStyle name="Обычный 47" xfId="1905"/>
    <cellStyle name="Обычный 47 2" xfId="1906"/>
    <cellStyle name="Обычный 5" xfId="1907"/>
    <cellStyle name="Обычный 5 2" xfId="1908"/>
    <cellStyle name="Обычный 5 2 2" xfId="1909"/>
    <cellStyle name="Обычный 5 2 3" xfId="1910"/>
    <cellStyle name="Обычный 5 2 3 2" xfId="1911"/>
    <cellStyle name="Обычный 5 3" xfId="1912"/>
    <cellStyle name="Обычный 5 3 2" xfId="1913"/>
    <cellStyle name="Обычный 5 4" xfId="1914"/>
    <cellStyle name="Обычный 5 5" xfId="1915"/>
    <cellStyle name="Обычный 5 6" xfId="2348"/>
    <cellStyle name="Обычный 6" xfId="1916"/>
    <cellStyle name="Обычный 6 2" xfId="1917"/>
    <cellStyle name="Обычный 6 2 2" xfId="1918"/>
    <cellStyle name="Обычный 6 3" xfId="1919"/>
    <cellStyle name="Обычный 6 4" xfId="1920"/>
    <cellStyle name="Обычный 7" xfId="1921"/>
    <cellStyle name="Обычный 7 2" xfId="1922"/>
    <cellStyle name="Обычный 7 2 2" xfId="1923"/>
    <cellStyle name="Обычный 7 3" xfId="1924"/>
    <cellStyle name="Обычный 7 4" xfId="1925"/>
    <cellStyle name="Обычный 7 5" xfId="1926"/>
    <cellStyle name="Обычный 7 5 2" xfId="1927"/>
    <cellStyle name="Обычный 8" xfId="1928"/>
    <cellStyle name="Обычный 8 2" xfId="1929"/>
    <cellStyle name="Обычный 8 2 2" xfId="1930"/>
    <cellStyle name="Обычный 8 2 3" xfId="1931"/>
    <cellStyle name="Обычный 8 3" xfId="1932"/>
    <cellStyle name="Обычный 8 3 2" xfId="1933"/>
    <cellStyle name="Обычный 8 3 3" xfId="1934"/>
    <cellStyle name="Обычный 8 4" xfId="1935"/>
    <cellStyle name="Обычный 8 5" xfId="1936"/>
    <cellStyle name="Обычный 8 6" xfId="1937"/>
    <cellStyle name="Обычный 9" xfId="1938"/>
    <cellStyle name="Обычный 9 2" xfId="1939"/>
    <cellStyle name="Обычный 9 2 2" xfId="1940"/>
    <cellStyle name="Обычный 9 2 3" xfId="1941"/>
    <cellStyle name="Обычный 9 3" xfId="1942"/>
    <cellStyle name="Обычный 9 3 2" xfId="1943"/>
    <cellStyle name="Обычный 9 3 3" xfId="1944"/>
    <cellStyle name="Обычный 9 4" xfId="1945"/>
    <cellStyle name="Обычный_Расшифровки полн" xfId="2572"/>
    <cellStyle name="Основной" xfId="2543"/>
    <cellStyle name="Плохой 10" xfId="1946"/>
    <cellStyle name="Плохой 10 2" xfId="1947"/>
    <cellStyle name="Плохой 10 3" xfId="1948"/>
    <cellStyle name="Плохой 11" xfId="1949"/>
    <cellStyle name="Плохой 11 2" xfId="1950"/>
    <cellStyle name="Плохой 11 3" xfId="1951"/>
    <cellStyle name="Плохой 12" xfId="1952"/>
    <cellStyle name="Плохой 12 2" xfId="1953"/>
    <cellStyle name="Плохой 12 3" xfId="1954"/>
    <cellStyle name="Плохой 13" xfId="1955"/>
    <cellStyle name="Плохой 14" xfId="1956"/>
    <cellStyle name="Плохой 2" xfId="1957"/>
    <cellStyle name="Плохой 2 2" xfId="1958"/>
    <cellStyle name="Плохой 2 3" xfId="1959"/>
    <cellStyle name="Плохой 2 4" xfId="1960"/>
    <cellStyle name="Плохой 3" xfId="1961"/>
    <cellStyle name="Плохой 3 2" xfId="1962"/>
    <cellStyle name="Плохой 3 3" xfId="1963"/>
    <cellStyle name="Плохой 4" xfId="1964"/>
    <cellStyle name="Плохой 4 2" xfId="1965"/>
    <cellStyle name="Плохой 4 3" xfId="1966"/>
    <cellStyle name="Плохой 5" xfId="1967"/>
    <cellStyle name="Плохой 5 2" xfId="1968"/>
    <cellStyle name="Плохой 5 3" xfId="1969"/>
    <cellStyle name="Плохой 6" xfId="1970"/>
    <cellStyle name="Плохой 6 2" xfId="1971"/>
    <cellStyle name="Плохой 6 3" xfId="1972"/>
    <cellStyle name="Плохой 7" xfId="1973"/>
    <cellStyle name="Плохой 7 2" xfId="1974"/>
    <cellStyle name="Плохой 7 3" xfId="1975"/>
    <cellStyle name="Плохой 8" xfId="1976"/>
    <cellStyle name="Плохой 8 2" xfId="1977"/>
    <cellStyle name="Плохой 8 3" xfId="1978"/>
    <cellStyle name="Плохой 9" xfId="1979"/>
    <cellStyle name="Плохой 9 2" xfId="1980"/>
    <cellStyle name="Плохой 9 3" xfId="1981"/>
    <cellStyle name="Подзаголовок" xfId="2544"/>
    <cellStyle name="Пояснение 10" xfId="1982"/>
    <cellStyle name="Пояснение 10 2" xfId="1983"/>
    <cellStyle name="Пояснение 10 3" xfId="1984"/>
    <cellStyle name="Пояснение 11" xfId="1985"/>
    <cellStyle name="Пояснение 11 2" xfId="1986"/>
    <cellStyle name="Пояснение 11 3" xfId="1987"/>
    <cellStyle name="Пояснение 12" xfId="1988"/>
    <cellStyle name="Пояснение 12 2" xfId="1989"/>
    <cellStyle name="Пояснение 12 3" xfId="1990"/>
    <cellStyle name="Пояснение 13" xfId="1991"/>
    <cellStyle name="Пояснение 14" xfId="1992"/>
    <cellStyle name="Пояснение 2" xfId="1993"/>
    <cellStyle name="Пояснение 2 2" xfId="1994"/>
    <cellStyle name="Пояснение 2 3" xfId="1995"/>
    <cellStyle name="Пояснение 2 4" xfId="1996"/>
    <cellStyle name="Пояснение 3" xfId="1997"/>
    <cellStyle name="Пояснение 3 2" xfId="1998"/>
    <cellStyle name="Пояснение 3 3" xfId="1999"/>
    <cellStyle name="Пояснение 4" xfId="2000"/>
    <cellStyle name="Пояснение 4 2" xfId="2001"/>
    <cellStyle name="Пояснение 4 3" xfId="2002"/>
    <cellStyle name="Пояснение 5" xfId="2003"/>
    <cellStyle name="Пояснение 5 2" xfId="2004"/>
    <cellStyle name="Пояснение 5 3" xfId="2005"/>
    <cellStyle name="Пояснение 6" xfId="2006"/>
    <cellStyle name="Пояснение 6 2" xfId="2007"/>
    <cellStyle name="Пояснение 6 3" xfId="2008"/>
    <cellStyle name="Пояснение 7" xfId="2009"/>
    <cellStyle name="Пояснение 7 2" xfId="2010"/>
    <cellStyle name="Пояснение 7 3" xfId="2011"/>
    <cellStyle name="Пояснение 8" xfId="2012"/>
    <cellStyle name="Пояснение 8 2" xfId="2013"/>
    <cellStyle name="Пояснение 8 3" xfId="2014"/>
    <cellStyle name="Пояснение 9" xfId="2015"/>
    <cellStyle name="Пояснение 9 2" xfId="2016"/>
    <cellStyle name="Пояснение 9 3" xfId="2017"/>
    <cellStyle name="Примечание 10" xfId="2018"/>
    <cellStyle name="Примечание 10 2" xfId="2019"/>
    <cellStyle name="Примечание 10 3" xfId="2020"/>
    <cellStyle name="Примечание 10 4" xfId="2021"/>
    <cellStyle name="Примечание 10 5" xfId="2573"/>
    <cellStyle name="Примечание 11" xfId="2022"/>
    <cellStyle name="Примечание 11 2" xfId="2023"/>
    <cellStyle name="Примечание 11 3" xfId="2024"/>
    <cellStyle name="Примечание 12" xfId="2025"/>
    <cellStyle name="Примечание 12 2" xfId="2026"/>
    <cellStyle name="Примечание 12 3" xfId="2027"/>
    <cellStyle name="Примечание 13" xfId="2028"/>
    <cellStyle name="Примечание 14" xfId="2029"/>
    <cellStyle name="Примечание 14 2" xfId="2030"/>
    <cellStyle name="Примечание 15" xfId="2031"/>
    <cellStyle name="Примечание 16" xfId="2032"/>
    <cellStyle name="Примечание 16 2" xfId="2033"/>
    <cellStyle name="Примечание 16 2 2" xfId="2034"/>
    <cellStyle name="Примечание 17" xfId="2035"/>
    <cellStyle name="Примечание 17 2" xfId="2036"/>
    <cellStyle name="Примечание 2" xfId="2037"/>
    <cellStyle name="Примечание 2 2" xfId="2038"/>
    <cellStyle name="Примечание 2 2 2" xfId="2039"/>
    <cellStyle name="Примечание 2 3" xfId="2040"/>
    <cellStyle name="Примечание 2 4" xfId="2041"/>
    <cellStyle name="Примечание 3" xfId="2042"/>
    <cellStyle name="Примечание 3 2" xfId="2043"/>
    <cellStyle name="Примечание 3 2 2" xfId="2044"/>
    <cellStyle name="Примечание 3 3" xfId="2045"/>
    <cellStyle name="Примечание 3 4" xfId="2046"/>
    <cellStyle name="Примечание 4" xfId="2047"/>
    <cellStyle name="Примечание 4 2" xfId="2048"/>
    <cellStyle name="Примечание 4 2 2" xfId="2049"/>
    <cellStyle name="Примечание 4 3" xfId="2050"/>
    <cellStyle name="Примечание 4 4" xfId="2051"/>
    <cellStyle name="Примечание 5" xfId="2052"/>
    <cellStyle name="Примечание 5 2" xfId="2053"/>
    <cellStyle name="Примечание 5 2 2" xfId="2054"/>
    <cellStyle name="Примечание 5 3" xfId="2055"/>
    <cellStyle name="Примечание 5 4" xfId="2056"/>
    <cellStyle name="Примечание 6" xfId="2057"/>
    <cellStyle name="Примечание 6 2" xfId="2058"/>
    <cellStyle name="Примечание 6 2 2" xfId="2059"/>
    <cellStyle name="Примечание 6 3" xfId="2060"/>
    <cellStyle name="Примечание 6 4" xfId="2061"/>
    <cellStyle name="Примечание 7" xfId="2062"/>
    <cellStyle name="Примечание 7 2" xfId="2063"/>
    <cellStyle name="Примечание 7 2 2" xfId="2064"/>
    <cellStyle name="Примечание 7 3" xfId="2065"/>
    <cellStyle name="Примечание 7 4" xfId="2066"/>
    <cellStyle name="Примечание 8" xfId="2067"/>
    <cellStyle name="Примечание 8 2" xfId="2068"/>
    <cellStyle name="Примечание 8 2 2" xfId="2069"/>
    <cellStyle name="Примечание 8 3" xfId="2070"/>
    <cellStyle name="Примечание 8 4" xfId="2071"/>
    <cellStyle name="Примечание 9" xfId="2072"/>
    <cellStyle name="Примечание 9 2" xfId="2073"/>
    <cellStyle name="Примечание 9 2 2" xfId="2074"/>
    <cellStyle name="Примечание 9 3" xfId="2075"/>
    <cellStyle name="Примечание 9 4" xfId="2076"/>
    <cellStyle name="Процент_ГСМ (з)" xfId="2545"/>
    <cellStyle name="Процентный" xfId="2558" builtinId="5"/>
    <cellStyle name="Процентный 10" xfId="2077"/>
    <cellStyle name="Процентный 11" xfId="2078"/>
    <cellStyle name="Процентный 12" xfId="2079"/>
    <cellStyle name="Процентный 13" xfId="2080"/>
    <cellStyle name="Процентный 14" xfId="2576"/>
    <cellStyle name="Процентный 2" xfId="2081"/>
    <cellStyle name="Процентный 2 10" xfId="2082"/>
    <cellStyle name="Процентный 2 11" xfId="2083"/>
    <cellStyle name="Процентный 2 11 2" xfId="2560"/>
    <cellStyle name="Процентный 2 12" xfId="2084"/>
    <cellStyle name="Процентный 2 13" xfId="2085"/>
    <cellStyle name="Процентный 2 14" xfId="2086"/>
    <cellStyle name="Процентный 2 15" xfId="2087"/>
    <cellStyle name="Процентный 2 16" xfId="2088"/>
    <cellStyle name="Процентный 2 17" xfId="2"/>
    <cellStyle name="Процентный 2 2" xfId="2089"/>
    <cellStyle name="Процентный 2 2 2" xfId="2090"/>
    <cellStyle name="Процентный 2 2 3" xfId="2354"/>
    <cellStyle name="Процентный 2 3" xfId="2091"/>
    <cellStyle name="Процентный 2 4" xfId="2092"/>
    <cellStyle name="Процентный 2 5" xfId="2093"/>
    <cellStyle name="Процентный 2 6" xfId="2094"/>
    <cellStyle name="Процентный 2 7" xfId="2095"/>
    <cellStyle name="Процентный 2 8" xfId="2096"/>
    <cellStyle name="Процентный 2 9" xfId="2097"/>
    <cellStyle name="Процентный 23" xfId="2546"/>
    <cellStyle name="Процентный 3" xfId="2098"/>
    <cellStyle name="Процентный 3 2" xfId="2099"/>
    <cellStyle name="Процентный 3 2 2" xfId="2100"/>
    <cellStyle name="Процентный 3 2 3" xfId="2101"/>
    <cellStyle name="Процентный 3 3" xfId="2102"/>
    <cellStyle name="Процентный 3 4" xfId="2103"/>
    <cellStyle name="Процентный 4" xfId="2104"/>
    <cellStyle name="Процентный 4 2" xfId="2105"/>
    <cellStyle name="Процентный 4 3" xfId="2106"/>
    <cellStyle name="Процентный 4 4" xfId="2107"/>
    <cellStyle name="Процентный 5" xfId="2108"/>
    <cellStyle name="Процентный 5 2" xfId="2109"/>
    <cellStyle name="Процентный 5 2 2" xfId="2110"/>
    <cellStyle name="Процентный 5 3" xfId="2111"/>
    <cellStyle name="Процентный 6" xfId="2112"/>
    <cellStyle name="Процентный 7" xfId="2113"/>
    <cellStyle name="Процентный 8" xfId="2114"/>
    <cellStyle name="Процентный 9" xfId="2115"/>
    <cellStyle name="Проценты" xfId="2547"/>
    <cellStyle name="Расчетный" xfId="2548"/>
    <cellStyle name="Связанная ячейка 10" xfId="2116"/>
    <cellStyle name="Связанная ячейка 10 2" xfId="2117"/>
    <cellStyle name="Связанная ячейка 10 3" xfId="2118"/>
    <cellStyle name="Связанная ячейка 11" xfId="2119"/>
    <cellStyle name="Связанная ячейка 11 2" xfId="2120"/>
    <cellStyle name="Связанная ячейка 11 3" xfId="2121"/>
    <cellStyle name="Связанная ячейка 12" xfId="2122"/>
    <cellStyle name="Связанная ячейка 12 2" xfId="2123"/>
    <cellStyle name="Связанная ячейка 12 3" xfId="2124"/>
    <cellStyle name="Связанная ячейка 13" xfId="2125"/>
    <cellStyle name="Связанная ячейка 14" xfId="2126"/>
    <cellStyle name="Связанная ячейка 2" xfId="2127"/>
    <cellStyle name="Связанная ячейка 2 2" xfId="2128"/>
    <cellStyle name="Связанная ячейка 2 3" xfId="2129"/>
    <cellStyle name="Связанная ячейка 2 4" xfId="2130"/>
    <cellStyle name="Связанная ячейка 3" xfId="2131"/>
    <cellStyle name="Связанная ячейка 3 2" xfId="2132"/>
    <cellStyle name="Связанная ячейка 3 3" xfId="2133"/>
    <cellStyle name="Связанная ячейка 4" xfId="2134"/>
    <cellStyle name="Связанная ячейка 4 2" xfId="2135"/>
    <cellStyle name="Связанная ячейка 4 3" xfId="2136"/>
    <cellStyle name="Связанная ячейка 5" xfId="2137"/>
    <cellStyle name="Связанная ячейка 5 2" xfId="2138"/>
    <cellStyle name="Связанная ячейка 5 3" xfId="2139"/>
    <cellStyle name="Связанная ячейка 6" xfId="2140"/>
    <cellStyle name="Связанная ячейка 6 2" xfId="2141"/>
    <cellStyle name="Связанная ячейка 6 3" xfId="2142"/>
    <cellStyle name="Связанная ячейка 7" xfId="2143"/>
    <cellStyle name="Связанная ячейка 7 2" xfId="2144"/>
    <cellStyle name="Связанная ячейка 7 3" xfId="2145"/>
    <cellStyle name="Связанная ячейка 8" xfId="2146"/>
    <cellStyle name="Связанная ячейка 8 2" xfId="2147"/>
    <cellStyle name="Связанная ячейка 8 3" xfId="2148"/>
    <cellStyle name="Связанная ячейка 9" xfId="2149"/>
    <cellStyle name="Связанная ячейка 9 2" xfId="2150"/>
    <cellStyle name="Связанная ячейка 9 3" xfId="2151"/>
    <cellStyle name="Стиль 1" xfId="2549"/>
    <cellStyle name="Текст" xfId="2550"/>
    <cellStyle name="Текст предупреждения 10" xfId="2152"/>
    <cellStyle name="Текст предупреждения 10 2" xfId="2153"/>
    <cellStyle name="Текст предупреждения 10 3" xfId="2154"/>
    <cellStyle name="Текст предупреждения 11" xfId="2155"/>
    <cellStyle name="Текст предупреждения 11 2" xfId="2156"/>
    <cellStyle name="Текст предупреждения 11 3" xfId="2157"/>
    <cellStyle name="Текст предупреждения 12" xfId="2158"/>
    <cellStyle name="Текст предупреждения 12 2" xfId="2159"/>
    <cellStyle name="Текст предупреждения 12 3" xfId="2160"/>
    <cellStyle name="Текст предупреждения 13" xfId="2161"/>
    <cellStyle name="Текст предупреждения 14" xfId="2162"/>
    <cellStyle name="Текст предупреждения 2" xfId="2163"/>
    <cellStyle name="Текст предупреждения 2 2" xfId="2164"/>
    <cellStyle name="Текст предупреждения 2 3" xfId="2165"/>
    <cellStyle name="Текст предупреждения 2 4" xfId="2166"/>
    <cellStyle name="Текст предупреждения 3" xfId="2167"/>
    <cellStyle name="Текст предупреждения 3 2" xfId="2168"/>
    <cellStyle name="Текст предупреждения 3 3" xfId="2169"/>
    <cellStyle name="Текст предупреждения 4" xfId="2170"/>
    <cellStyle name="Текст предупреждения 4 2" xfId="2171"/>
    <cellStyle name="Текст предупреждения 4 3" xfId="2172"/>
    <cellStyle name="Текст предупреждения 5" xfId="2173"/>
    <cellStyle name="Текст предупреждения 5 2" xfId="2174"/>
    <cellStyle name="Текст предупреждения 5 3" xfId="2175"/>
    <cellStyle name="Текст предупреждения 6" xfId="2176"/>
    <cellStyle name="Текст предупреждения 6 2" xfId="2177"/>
    <cellStyle name="Текст предупреждения 6 3" xfId="2178"/>
    <cellStyle name="Текст предупреждения 7" xfId="2179"/>
    <cellStyle name="Текст предупреждения 7 2" xfId="2180"/>
    <cellStyle name="Текст предупреждения 7 3" xfId="2181"/>
    <cellStyle name="Текст предупреждения 8" xfId="2182"/>
    <cellStyle name="Текст предупреждения 8 2" xfId="2183"/>
    <cellStyle name="Текст предупреждения 8 3" xfId="2184"/>
    <cellStyle name="Текст предупреждения 9" xfId="2185"/>
    <cellStyle name="Текст предупреждения 9 2" xfId="2186"/>
    <cellStyle name="Текст предупреждения 9 3" xfId="2187"/>
    <cellStyle name="Тысячи [0]_2 пг2001г пр-в ДОК" xfId="2551"/>
    <cellStyle name="Тысячи_2 пг2001г пр-в ДОК" xfId="2552"/>
    <cellStyle name="Финанс[US]" xfId="2553"/>
    <cellStyle name="Финанс[Кр]" xfId="2554"/>
    <cellStyle name="Финансовый [0] 10" xfId="2188"/>
    <cellStyle name="Финансовый [0] 11" xfId="2189"/>
    <cellStyle name="Финансовый [0] 2" xfId="2190"/>
    <cellStyle name="Финансовый [0] 2 10" xfId="2191"/>
    <cellStyle name="Финансовый [0] 2 11" xfId="2192"/>
    <cellStyle name="Финансовый [0] 2 12" xfId="2193"/>
    <cellStyle name="Финансовый [0] 2 13" xfId="2194"/>
    <cellStyle name="Финансовый [0] 2 2" xfId="2195"/>
    <cellStyle name="Финансовый [0] 2 3" xfId="2196"/>
    <cellStyle name="Финансовый [0] 2 4" xfId="2197"/>
    <cellStyle name="Финансовый [0] 2 5" xfId="2198"/>
    <cellStyle name="Финансовый [0] 2 6" xfId="2199"/>
    <cellStyle name="Финансовый [0] 2 7" xfId="2200"/>
    <cellStyle name="Финансовый [0] 2 8" xfId="2201"/>
    <cellStyle name="Финансовый [0] 2 9" xfId="2202"/>
    <cellStyle name="Финансовый [0] 3" xfId="2203"/>
    <cellStyle name="Финансовый [0] 3 2" xfId="2204"/>
    <cellStyle name="Финансовый [0] 4" xfId="2205"/>
    <cellStyle name="Финансовый [0] 5" xfId="2206"/>
    <cellStyle name="Финансовый [0] 6" xfId="2207"/>
    <cellStyle name="Финансовый [0] 7" xfId="2208"/>
    <cellStyle name="Финансовый [0] 8" xfId="2209"/>
    <cellStyle name="Финансовый [0] 9" xfId="2210"/>
    <cellStyle name="Финансовый 10" xfId="2211"/>
    <cellStyle name="Финансовый 11" xfId="2212"/>
    <cellStyle name="Финансовый 12" xfId="2213"/>
    <cellStyle name="Финансовый 13" xfId="2214"/>
    <cellStyle name="Финансовый 14" xfId="2215"/>
    <cellStyle name="Финансовый 15" xfId="2216"/>
    <cellStyle name="Финансовый 16" xfId="2217"/>
    <cellStyle name="Финансовый 17" xfId="2218"/>
    <cellStyle name="Финансовый 18" xfId="2219"/>
    <cellStyle name="Финансовый 19" xfId="2220"/>
    <cellStyle name="Финансовый 19 2" xfId="2567"/>
    <cellStyle name="Финансовый 2" xfId="2221"/>
    <cellStyle name="Финансовый 2 10" xfId="2222"/>
    <cellStyle name="Финансовый 2 11" xfId="2223"/>
    <cellStyle name="Финансовый 2 12" xfId="2224"/>
    <cellStyle name="Финансовый 2 13" xfId="2225"/>
    <cellStyle name="Финансовый 2 14" xfId="2226"/>
    <cellStyle name="Финансовый 2 15" xfId="2227"/>
    <cellStyle name="Финансовый 2 16" xfId="2228"/>
    <cellStyle name="Финансовый 2 2" xfId="2229"/>
    <cellStyle name="Финансовый 2 3" xfId="2230"/>
    <cellStyle name="Финансовый 2 4" xfId="2231"/>
    <cellStyle name="Финансовый 2 5" xfId="2232"/>
    <cellStyle name="Финансовый 2 6" xfId="2233"/>
    <cellStyle name="Финансовый 2 7" xfId="2234"/>
    <cellStyle name="Финансовый 2 8" xfId="2235"/>
    <cellStyle name="Финансовый 2 9" xfId="2236"/>
    <cellStyle name="Финансовый 20" xfId="2237"/>
    <cellStyle name="Финансовый 21" xfId="2238"/>
    <cellStyle name="Финансовый 22" xfId="2239"/>
    <cellStyle name="Финансовый 23" xfId="2240"/>
    <cellStyle name="Финансовый 24" xfId="2241"/>
    <cellStyle name="Финансовый 25" xfId="2242"/>
    <cellStyle name="Финансовый 26" xfId="2243"/>
    <cellStyle name="Финансовый 27" xfId="2244"/>
    <cellStyle name="Финансовый 28" xfId="2245"/>
    <cellStyle name="Финансовый 29" xfId="2246"/>
    <cellStyle name="Финансовый 3" xfId="2247"/>
    <cellStyle name="Финансовый 3 2" xfId="2248"/>
    <cellStyle name="Финансовый 30" xfId="2249"/>
    <cellStyle name="Финансовый 31" xfId="2250"/>
    <cellStyle name="Финансовый 32" xfId="2251"/>
    <cellStyle name="Финансовый 33" xfId="2252"/>
    <cellStyle name="Финансовый 34" xfId="2253"/>
    <cellStyle name="Финансовый 35" xfId="2254"/>
    <cellStyle name="Финансовый 36" xfId="2255"/>
    <cellStyle name="Финансовый 37" xfId="2256"/>
    <cellStyle name="Финансовый 38" xfId="2257"/>
    <cellStyle name="Финансовый 39" xfId="2258"/>
    <cellStyle name="Финансовый 4" xfId="2259"/>
    <cellStyle name="Финансовый 4 2" xfId="2260"/>
    <cellStyle name="Финансовый 40" xfId="2261"/>
    <cellStyle name="Финансовый 41" xfId="2262"/>
    <cellStyle name="Финансовый 42" xfId="2263"/>
    <cellStyle name="Финансовый 43" xfId="2264"/>
    <cellStyle name="Финансовый 44" xfId="2265"/>
    <cellStyle name="Финансовый 45" xfId="2266"/>
    <cellStyle name="Финансовый 46" xfId="2267"/>
    <cellStyle name="Финансовый 47" xfId="2268"/>
    <cellStyle name="Финансовый 48" xfId="2269"/>
    <cellStyle name="Финансовый 49" xfId="2270"/>
    <cellStyle name="Финансовый 5" xfId="2271"/>
    <cellStyle name="Финансовый 5 2" xfId="2272"/>
    <cellStyle name="Финансовый 50" xfId="2273"/>
    <cellStyle name="Финансовый 51" xfId="2274"/>
    <cellStyle name="Финансовый 52" xfId="2275"/>
    <cellStyle name="Финансовый 53" xfId="2276"/>
    <cellStyle name="Финансовый 54" xfId="2277"/>
    <cellStyle name="Финансовый 55" xfId="2278"/>
    <cellStyle name="Финансовый 56" xfId="2279"/>
    <cellStyle name="Финансовый 57" xfId="2280"/>
    <cellStyle name="Финансовый 58" xfId="2281"/>
    <cellStyle name="Финансовый 59" xfId="2282"/>
    <cellStyle name="Финансовый 6" xfId="2283"/>
    <cellStyle name="Финансовый 60" xfId="2284"/>
    <cellStyle name="Финансовый 61" xfId="2285"/>
    <cellStyle name="Финансовый 62" xfId="2286"/>
    <cellStyle name="Финансовый 63" xfId="2287"/>
    <cellStyle name="Финансовый 64" xfId="2288"/>
    <cellStyle name="Финансовый 65" xfId="2289"/>
    <cellStyle name="Финансовый 66" xfId="2290"/>
    <cellStyle name="Финансовый 67" xfId="2291"/>
    <cellStyle name="Финансовый 68" xfId="2292"/>
    <cellStyle name="Финансовый 69" xfId="2293"/>
    <cellStyle name="Финансовый 7" xfId="2294"/>
    <cellStyle name="Финансовый 70" xfId="2295"/>
    <cellStyle name="Финансовый 71" xfId="2296"/>
    <cellStyle name="Финансовый 72" xfId="2297"/>
    <cellStyle name="Финансовый 73" xfId="2298"/>
    <cellStyle name="Финансовый 74" xfId="2299"/>
    <cellStyle name="Финансовый 75" xfId="2300"/>
    <cellStyle name="Финансовый 76" xfId="2301"/>
    <cellStyle name="Финансовый 77" xfId="2302"/>
    <cellStyle name="Финансовый 78" xfId="2303"/>
    <cellStyle name="Финансовый 79" xfId="2304"/>
    <cellStyle name="Финансовый 8" xfId="2305"/>
    <cellStyle name="Финансовый 80" xfId="2306"/>
    <cellStyle name="Финансовый 80 2" xfId="2557"/>
    <cellStyle name="Финансовый 81" xfId="2307"/>
    <cellStyle name="Финансовый 82" xfId="2308"/>
    <cellStyle name="Финансовый 83" xfId="2309"/>
    <cellStyle name="Финансовый 84" xfId="2349"/>
    <cellStyle name="Финансовый 9" xfId="2310"/>
    <cellStyle name="Формы для БП" xfId="2311"/>
    <cellStyle name="Хороший 10" xfId="2312"/>
    <cellStyle name="Хороший 10 2" xfId="2313"/>
    <cellStyle name="Хороший 10 3" xfId="2314"/>
    <cellStyle name="Хороший 11" xfId="2315"/>
    <cellStyle name="Хороший 11 2" xfId="2316"/>
    <cellStyle name="Хороший 11 3" xfId="2317"/>
    <cellStyle name="Хороший 12" xfId="2318"/>
    <cellStyle name="Хороший 12 2" xfId="2319"/>
    <cellStyle name="Хороший 12 3" xfId="2320"/>
    <cellStyle name="Хороший 13" xfId="2321"/>
    <cellStyle name="Хороший 14" xfId="2322"/>
    <cellStyle name="Хороший 2" xfId="2323"/>
    <cellStyle name="Хороший 2 2" xfId="2324"/>
    <cellStyle name="Хороший 2 3" xfId="2325"/>
    <cellStyle name="Хороший 2 4" xfId="2326"/>
    <cellStyle name="Хороший 3" xfId="2327"/>
    <cellStyle name="Хороший 3 2" xfId="2328"/>
    <cellStyle name="Хороший 3 3" xfId="2329"/>
    <cellStyle name="Хороший 4" xfId="2330"/>
    <cellStyle name="Хороший 4 2" xfId="2331"/>
    <cellStyle name="Хороший 4 3" xfId="2332"/>
    <cellStyle name="Хороший 5" xfId="2333"/>
    <cellStyle name="Хороший 5 2" xfId="2334"/>
    <cellStyle name="Хороший 5 3" xfId="2335"/>
    <cellStyle name="Хороший 6" xfId="2336"/>
    <cellStyle name="Хороший 6 2" xfId="2337"/>
    <cellStyle name="Хороший 6 3" xfId="2338"/>
    <cellStyle name="Хороший 7" xfId="2339"/>
    <cellStyle name="Хороший 7 2" xfId="2340"/>
    <cellStyle name="Хороший 7 3" xfId="2341"/>
    <cellStyle name="Хороший 8" xfId="2342"/>
    <cellStyle name="Хороший 8 2" xfId="2343"/>
    <cellStyle name="Хороший 8 3" xfId="2344"/>
    <cellStyle name="Хороший 9" xfId="2345"/>
    <cellStyle name="Хороший 9 2" xfId="2346"/>
    <cellStyle name="Хороший 9 3" xfId="2347"/>
    <cellStyle name="Ценовой" xfId="2555"/>
    <cellStyle name="Шапка" xfId="2556"/>
  </cellStyles>
  <dxfs count="12"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</dxfs>
  <tableStyles count="0" defaultTableStyle="TableStyleMedium2" defaultPivotStyle="PivotStyleLight16"/>
  <colors>
    <mruColors>
      <color rgb="FF548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calcChain" Target="calcChain.xml"/><Relationship Id="rId16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0.xml"/><Relationship Id="rId82" Type="http://schemas.openxmlformats.org/officeDocument/2006/relationships/styles" Target="styles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77" Type="http://schemas.openxmlformats.org/officeDocument/2006/relationships/externalLink" Target="externalLinks/externalLink6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80" Type="http://schemas.openxmlformats.org/officeDocument/2006/relationships/externalLink" Target="externalLinks/externalLink69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1\Users\user-666\AppData\Local\Temp\&#1050;&#1086;&#1087;&#1080;&#1103;%20&#1052;&#1086;&#1076;&#1077;&#1083;&#1100;_14_04_2014_final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800\&#1044;&#1055;\Users\ganieva\AppData\Local\Microsoft\Windows\Temporary%20Internet%20Files\Content.Outlook\9RDKN5OV\&#1052;&#1091;&#1083;&#1100;&#1090;&#1080;&#1079;&#1087;&#1072;&#1103;&#1074;&#1082;&#1072;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Users\razadeeva\Desktop\Files\Projects\528_&#1055;&#1053;&#1055;&#1055;&#1050;\&#1055;&#1053;&#1055;&#1055;&#1050;_&#1060;&#1052;_111220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1\Users\razadeeva\Desktop\Files\Projects\2058_&#1050;&#1086;&#1087;&#1077;&#1081;&#1089;&#1082;\1866_&#1069;&#1050;&#1054;-1\&#1060;&#1069;&#1069;\1866_&#1069;&#1050;&#1054;-1_&#1060;&#1080;&#1085;&#1052;&#1086;&#1076;&#1077;&#1083;&#110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1\Users\user-666\AppData\Local\Temp\windows\temp\Rar$DI00.860\&#1060;&#1080;&#1085;&#1072;&#1085;&#1089;&#1086;&#1074;&#1072;&#1103;%20&#1084;&#1086;&#1076;&#1077;&#1083;&#1100;%20BP%20Partner-Tomsk%20&#1086;&#1090;%2020.10.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Users\&#1079;&#1099;&#1088;&#1103;&#1085;&#1086;&#1074;\Desktop\&#1042;%20%20&#1069;%20%20&#1041;\_&#1044;&#1057;&#1055;\&#1060;&#1052;%20&#1076;&#1083;&#1103;%20&#1042;&#1069;&#1041;%20&#1044;&#1057;&#1090;&#105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79;&#1099;&#1088;&#1103;&#1085;&#1086;&#1074;\Desktop\&#1042;%20%20&#1069;%20%20&#1041;\_&#1044;&#1057;&#1055;\&#1060;&#1052;%20&#1076;&#1083;&#1103;%20&#1042;&#1069;&#1041;%20&#1044;&#1057;&#1090;&#105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Users\TAE71~1.KRA\AppData\Local\Temp\7zOC5AB11D0\01-Mirage%20_Rus_answer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APPRAISAL\&#1058;&#1045;&#1050;&#1059;&#1065;&#1048;&#1045;%20&#1055;&#1056;&#1054;&#1045;&#1050;&#1058;&#1067;\&#1054;&#1062;&#1045;&#1053;&#1050;&#1040;\&#1058;&#1045;&#1061;&#1053;&#1054;%202014\&#1047;&#1040;&#1054;%20&#1054;&#1087;&#1090;&#1086;&#1075;&#1072;&#1085;\2.%20&#1048;&#1085;&#1092;&#1086;&#1088;&#1084;&#1072;&#1094;&#1080;&#1103;\4.%20&#1052;&#1086;&#1076;&#1077;&#1083;&#1100;,%20&#1087;&#1088;&#1086;&#1075;&#1085;&#1086;&#1079;&#1099;\31.12.2014\ID0853_finmodel_20140630_REV_VALID_ver_3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800\&#1044;&#1055;\Documents%20and%20Settings\Nahimovskay\Local%20Settings\Temporary%20Internet%20Files\OLK13\v%202007-20107-13.03.2008%20&#1085;&#1072;%209%25.&#1048;&#1090;20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76;&#1087;\11_&#1057;&#1086;&#1090;&#1088;&#1091;&#1076;&#1085;&#1080;&#1082;&#1080;\&#1050;&#1088;&#1086;&#1093;&#1080;&#1085;\&#1050;&#1086;&#1087;&#1077;&#1081;&#1089;&#1082;\1744_&#1055;&#1050;&#1053;&#1052;\&#1060;&#1069;&#1069;\1744_&#1055;&#1050;&#1053;&#1052;_&#1060;&#1052;_&#1055;&#1088;&#1086;&#1077;&#1082;&#1090;_14032016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1\Users\razadeeva\Desktop\Files\Projects\2058_&#1050;&#1086;&#1087;&#1077;&#1081;&#1089;&#1082;\1744_&#1055;&#1050;&#1053;&#1052;\&#1060;&#1069;&#1069;\1744_&#1055;&#1050;&#1053;&#1052;_&#1060;&#1052;_&#1055;&#1088;&#1086;&#1077;&#1082;&#1090;_14032016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-data-00\GRC\&#1041;&#1055;%20&#1087;&#1077;&#1088;&#1077;&#1088;&#1072;&#1073;&#1086;&#1090;&#1082;&#1072;%20&#1087;&#1096;&#1077;&#1085;&#1080;&#1094;&#1099;%20(&#1043;&#1088;&#1091;&#1087;&#1087;&#1072;%20&#1042;&#1077;&#1083;&#1100;)\&#1052;&#1072;&#1090;&#1077;&#1088;&#1080;&#1072;&#1083;&#1099;%20&#1050;&#1083;&#1080;&#1077;&#1085;&#1090;&#1072;\&#1055;&#1088;&#1077;&#1076;&#1099;&#1076;&#1091;&#1097;&#1080;&#1081;%20&#1041;&#1055;\&#1060;&#1056;%20&#1087;&#1096;&#1077;&#1085;&#1080;&#1094;&#1072;%2019.03.2012%20500%20&#1090;&#1099;&#1089;%20ver.%203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800\&#1044;&#1055;\&#1041;&#1072;&#1083;&#1072;&#1085;&#1089;\An(EsMon)\7.02.01\SC_W\&#1055;&#1088;&#1086;&#1075;&#1085;&#1086;&#1079;\&#1055;&#1088;&#1086;&#1075;05_00(27.06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&#1041;&#1072;&#1083;&#1072;&#1085;&#1089;\An(EsMon)\7.02.01\SC_W\&#1055;&#1088;&#1086;&#1075;&#1085;&#1086;&#1079;\&#1055;&#1088;&#1086;&#1075;05_00(27.06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8;&#1086;&#1077;&#1082;&#1090;&#1099;%20&#1060;&#1056;&#1055;\1686_&#1053;&#1055;&#1055;&#1044;&#1072;&#1083;&#1100;&#1085;&#1103;&#1103;&#1057;&#1074;&#1103;&#1079;&#1100;\&#1054;&#1090;&#1074;&#1077;&#1090;&#1099;%20&#1085;&#1072;%20&#1074;&#1086;&#1087;&#1088;&#1086;&#1089;&#1099;\&#1060;&#1052;_&#1044;&#1072;&#1083;&#1100;&#1085;&#1103;&#1103;%20&#1057;&#1074;&#1103;&#1079;&#1100;_15102015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76;&#1087;\11_&#1057;&#1086;&#1090;&#1088;&#1091;&#1076;&#1085;&#1080;&#1082;&#1080;\&#1050;&#1088;&#1086;&#1093;&#1080;&#1085;\&#1050;&#1086;&#1087;&#1077;&#1081;&#1089;&#1082;\1866_&#1069;&#1050;&#1054;-1\&#1060;&#1069;&#1069;\1866_&#1069;&#1050;&#1054;-1_&#1060;&#1080;&#1085;&#1052;&#1086;&#1076;&#1077;&#1083;&#110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800\&#1044;&#1055;\&#1041;&#1072;&#1083;&#1072;&#1085;&#1089;\An(EsMon)\7.02.01\&#1061;&#1072;&#1085;&#1086;&#1074;&#1072;\&#1043;&#1088;(27.07.00)5&#106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&#1041;&#1072;&#1083;&#1072;&#1085;&#1089;\An(EsMon)\7.02.01\&#1061;&#1072;&#1085;&#1086;&#1074;&#1072;\&#1043;&#1088;(27.07.00)5&#1061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Documents%20and%20Settings\Nahimovskay\Local%20Settings\Temporary%20Internet%20Files\OLK13\v%202007-20107-13.03.2008%20&#1085;&#1072;%209%25.&#1048;&#1090;200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1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APPRAISAL\&#1058;&#1045;&#1050;&#1059;&#1065;&#1048;&#1045;%20&#1055;&#1056;&#1054;&#1045;&#1050;&#1058;&#1067;\&#1054;&#1062;&#1045;&#1053;&#1050;&#1040;\&#1058;&#1045;&#1061;&#1053;&#1054;%202014\&#1042;&#1080;&#1088;&#1080;&#1072;&#1083;\&#1048;&#1089;&#1093;&#1086;&#1076;&#1085;&#1072;&#1103;%20&#1080;&#1085;&#1092;&#1086;\5.%20&#1052;&#1086;&#1076;&#1077;&#1083;&#1100;,%20&#1041;&#1055;\DCF-&#1043;&#1088;&#1091;&#1087;&#1087;&#1072;%20&#1042;&#1080;&#1088;&#1080;&#1072;&#1083;%20&#1055;&#1088;&#1086;&#1075;&#1085;&#1086;&#1079;%20&#1076;&#1077;&#1103;&#1090;&#1077;&#1083;&#1100;&#1085;&#1086;&#1089;&#1090;&#1080;%20&#1076;&#1086;%202026%20&#1075;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1\Users\razadeeva\Desktop\Files\Projects\2193_&#1052;&#1080;&#1083;&#1072;%20&#1052;&#1086;&#1090;&#1086;&#1088;&#1089;\2193_&#1060;&#1080;&#1085;&#1052;&#1086;&#1076;&#1077;&#1083;&#1100;_15.08.2016_09.5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800\&#1044;&#1055;\&#1041;&#1072;&#1083;&#1072;&#1085;&#1089;\An(EsMon)\&#1061;&#1072;&#1085;&#1086;&#1074;&#1072;\&#1043;&#1088;(27.07.00)5&#1061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&#1041;&#1072;&#1083;&#1072;&#1085;&#1089;\An(EsMon)\&#1061;&#1072;&#1085;&#1086;&#1074;&#1072;\&#1043;&#1088;(27.07.00)5&#1061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8;&#1086;&#1077;&#1082;&#1090;&#1099;%20&#1060;&#1056;&#1055;\661_&#1044;&#1072;&#1075;&#1072;&#1075;&#1088;&#1086;&#1089;&#1085;&#1072;&#1073;\02%20&#1055;&#1072;&#1082;&#1077;&#1090;%20&#1085;&#1072;%20&#1101;&#1082;&#1089;&#1087;&#1077;&#1088;&#1090;&#1080;&#1079;&#1091;\661_&#1060;&#1080;&#1085;&#1052;&#1086;&#1076;&#1077;&#1083;&#1100;_04.12.2015_09.52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8;&#1086;&#1077;&#1082;&#1090;&#1099;%20&#1060;&#1056;&#1055;\080_&#1040;&#1083;&#1090;&#1072;&#1081;&#1093;&#1080;&#1084;&#1087;&#1088;&#1086;&#1084;\02%20&#1055;&#1072;&#1082;&#1077;&#1090;%20&#1085;&#1072;%20&#1101;&#1082;&#1089;&#1087;&#1077;&#1088;&#1090;&#1080;&#1079;&#1091;\2015.11.25%20&#1060;&#1052;%20&#1040;&#1083;&#1090;&#1072;&#1081;&#1089;&#1082;&#1080;&#1081;%20&#1061;&#1080;&#1084;&#1087;&#1088;&#1086;&#1084;%20final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Users\razadeeva\Desktop\Files\Projects\560_&#1050;&#1069;&#1052;&#1047;\Files\Projects\044&#1058;&#1072;&#1079;&#1086;&#1073;&#1077;&#1076;&#1088;&#1077;&#1085;&#1085;&#1099;&#1081;&#1057;&#1091;&#1089;&#1090;&#1072;&#1074;\2015.04.20_&#1060;&#1080;&#1085;&#1084;&#1086;&#1076;&#1077;&#1083;&#1100;%20&#1058;&#1041;&#1057;%20&#1076;&#1083;&#1103;%20&#1056;&#1060;&#1058;&#1056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Users\shvehtorova\Downloads\Files\Projects\044&#1058;&#1072;&#1079;&#1086;&#1073;&#1077;&#1076;&#1088;&#1077;&#1085;&#1085;&#1099;&#1081;&#1057;&#1091;&#1089;&#1090;&#1072;&#1074;\2015.04.20_&#1060;&#1080;&#1085;&#1084;&#1086;&#1076;&#1077;&#1083;&#1100;%20&#1058;&#1041;&#1057;%20&#1076;&#1083;&#1103;%20&#1056;&#1060;&#1058;&#1056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-data-00\GRC\&#1041;&#1055;%20&#1075;&#1086;&#1089;&#1090;&#1080;&#1085;&#1080;&#1094;&#1099;%202012_&#1080;&#1102;&#1085;\&#1040;&#1088;&#1093;&#1080;&#1074;\&#1041;&#1055;%20&#1075;&#1086;&#1089;&#1090;&#1080;&#1085;&#1080;&#1094;&#1099;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Documents%20and%20Settings\Ievleva\Local%20Settings\Temporary%20Internet%20Files\Content.Outlook\XTAUZLZV\v-2013-2017-2030-1.11%2013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1\Users\user-666\AppData\Local\Temp\1\Users\user-203\AppData\Local\Temp\&#1055;&#1044;&#1055;&#1055;%20&#1054;&#1084;&#1047;&#1048;&#1058;%20&#1054;&#1087;&#1077;&#1088;&#1072;&#1094;&#1080;&#1086;&#1085;&#1085;&#1072;&#1103;%20&#1076;&#1077;&#1103;&#1090;&#1077;&#1083;&#1100;&#1085;&#1086;&#1089;&#1090;&#1100;%20(&#1074;&#1077;&#1088;&#1089;&#1080;&#1103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Users\DT\AppData\Local\Microsoft\Windows\INetCache\Content.Outlook\8O7XI36X\&#1042;&#1086;&#1087;&#1088;&#1086;&#1089;&#1099;%20&#1060;&#1069;&#1069;%20&#1087;&#1086;%20&#1087;&#1088;&#1086;&#1077;&#1082;&#1090;&#1091;%204033%20&#1045;&#1083;&#1084;&#1077;&#1052;&#1077;&#1089;&#1089;&#1077;&#1088;&#1056;&#1091;&#1089;%20%202019.12.17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800\&#1044;&#1055;\&#1052;&#1086;&#1080;%20&#1076;&#1086;&#1082;&#1091;&#1084;&#1077;&#1085;&#1090;&#1099;\&#1052;&#1054;&#1041;\06-03-06\Var2.7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2;_&#1084;&#1086;&#1076;&#1077;&#1083;&#1100;_20141009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&#1052;&#1086;&#1080;%20&#1076;&#1086;&#1082;&#1091;&#1084;&#1077;&#1085;&#1090;&#1099;\&#1052;&#1054;&#1041;\06-03-06\Var2.7%20(version%201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50;&#1086;&#1083;&#1083;&#1077;&#1075;&#1080;&#1072;&#1083;&#1100;&#1085;&#1099;&#1077;_&#1086;&#1088;&#1075;&#1072;&#1085;&#1099;\&#1069;&#1057;\&#1069;&#1057;111_20200206\_3903_&#1053;&#1055;&#1054;%20&#1055;&#1056;&#1048;&#1041;&#1054;&#1056;%20&#1080;&#1084;%20&#1057;.&#1057;.%20&#1043;&#1054;&#1051;&#1045;&#1052;&#1041;&#1048;&#1054;&#1042;&#1057;&#1050;&#1054;&#1043;&#1054;\05_3903_&#1060;&#1080;&#1085;&#1052;&#1086;&#1076;&#1077;&#1083;&#1100;_23.01.2020_12.38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evleva\Local%20Settings\Temporary%20Internet%20Files\Content.Outlook\XTAUZLZV\v-2013-2017-2030-1.11%201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8;&#1086;&#1077;&#1082;&#1090;&#1099;%20&#1060;&#1056;&#1055;\1762_&#1040;&#1083;&#1100;&#1090;&#1086;&#1084;&#1077;&#1076;&#1080;&#1082;&#1072;\2015.11.24%20-%20&#1060;&#1052;%20&#1040;&#1083;&#1100;&#1090;&#1086;&#1084;&#1077;&#1076;&#1080;&#1082;&#1072;_&#1055;&#1088;&#1086;&#1077;&#1082;&#1090;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Users\msaprikin\Desktop\&#1060;&#1080;&#1085;&#1072;&#1085;&#1089;&#1086;&#1074;&#1072;&#1103;%20&#1084;&#1086;&#1076;&#1077;&#1083;&#1100;\&#1087;&#1088;&#1086;&#1077;&#1082;&#1090;&#1099;\&#1054;&#1054;&#1054;%20&#1057;&#1052;&#1047;\003%20001%20&#1057;&#1052;&#1047;%20&#1060;&#1052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1\Users\user-666\AppData\Local\Temp\1\&#1041;&#1044;&#1044;&#1057;%20&#1054;&#1084;&#1047;&#1048;&#1058;%20&#1076;&#1086;%202023&#107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1_&#1057;&#1086;&#1090;&#1088;&#1091;&#1076;&#1085;&#1080;&#1082;&#1080;\&#1043;&#1072;&#1085;&#1080;&#1077;&#1074;&#1072;\&#1060;&#1069;&#1069;\5135_&#1050;&#1059;&#1047;&#1053;&#1045;&#1062;&#1050;&#1048;&#1049;%20&#1058;&#1045;&#1061;&#1053;&#1054;&#1055;&#1040;&#1056;&#1050;_&#1055;&#1088;&#1086;&#1077;&#1082;&#1090;&#1099;%20&#1088;&#1072;&#1079;&#1074;&#1080;&#1090;&#1080;&#1103;\5135_&#1060;&#1080;&#1085;&#1052;&#1086;&#1076;&#1077;&#1083;&#1100;_07.04.2021_17.30_final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800\&#1044;&#1055;\&#1061;&#1072;&#1085;&#1086;&#1074;&#1072;\&#1043;&#1088;(27.07.00)5&#1061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&#1061;&#1072;&#1085;&#1086;&#1074;&#1072;\&#1043;&#1088;(27.07.00)5&#1061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800\&#1044;&#1055;\&#1076;&#1077;&#1092;&#1083;2005\V3-1.20.10.04.200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800\&#1044;&#1055;\&#1041;&#1072;&#1083;&#1072;&#1085;&#1089;\An(EsMon)\7.02.01\V&#1045;&#1052;_2001.5.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800\&#1044;&#1055;\&#1041;&#1072;&#1083;&#1072;&#1085;&#1089;\An(EsMon)\SC_W\&#1055;&#1088;&#1086;&#1075;&#1085;&#1086;&#1079;\&#1055;&#1088;&#1086;&#1075;05_00(27.06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&#1041;&#1072;&#1083;&#1072;&#1085;&#1089;\An(EsMon)\7.02.01\V&#1045;&#1052;_2001.5.0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&#1086;&#1090;&#1087;&#1088;&#1072;&#1074;&#1083;&#1077;&#1085;&#1086;_14_03_2006\FIN\&#1044;&#1086;&#1093;&#1086;&#1076;&#1099;%20&#1073;&#1102;&#1076;&#1078;&#1077;&#1090;&#1085;&#1086;&#1081;%20&#1089;&#1080;&#1089;&#1090;&#1077;&#1084;&#1099;\&#1055;&#1088;&#1086;&#1075;&#1085;&#1086;&#1079;\&#1089;&#1074;&#1086;&#1076;%20&#1076;&#1086;&#1093;&#1086;&#1076;&#1086;&#1074;\2005-2007\&#1072;&#1074;&#1075;&#1091;&#1089;&#1090;%2004\OutPutReports\Media\TablesYearToYear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1\Users\user-1\AppData\Local\Opera\Opera\temporary_downloads\&#1089;&#1084;&#1077;&#1090;&#1072;%20&#1079;&#1072;&#1090;&#1088;&#1072;&#1090;%20&#1085;&#1072;%20&#1055;&#1088;&#1086;&#1077;&#1082;&#1090;%20&#1074;&#1077;&#1088;&#1089;&#1080;&#1103;%208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800\&#1044;&#1055;\SC_W\&#1055;&#1088;&#1086;&#1075;&#1085;&#1086;&#1079;\&#1055;&#1088;&#1086;&#1075;05_00(27.06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SC_W\&#1055;&#1088;&#1086;&#1075;&#1085;&#1086;&#1079;\&#1055;&#1088;&#1086;&#1075;05_00(27.06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50;&#1086;&#1083;&#1083;&#1077;&#1075;&#1080;&#1072;&#1083;&#1100;&#1085;&#1099;&#1077;_&#1086;&#1088;&#1075;&#1072;&#1085;&#1099;\&#1069;&#1057;\&#1069;&#1057;111_20200206\_3827_&#1063;&#1077;&#1088;&#1085;&#1099;&#1096;&#1077;&#1074;\3827_&#1060;&#1080;&#1085;&#1052;&#1086;&#1076;&#1077;&#1083;&#1100;_27.12.2019_12.42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Users\olga.surkova\AppData\Local\Microsoft\Windows\Temporary%20Internet%20Files\Content.Outlook\TPU7UVGS\ID0853_finmodel_1q_2014_10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iko1\common\&#1052;&#1040;&#1056;&#1050;&#1045;&#1058;&#1048;&#1053;&#1043;&#1054;&#1042;&#1067;&#1045;%20&#1048;&#1057;&#1057;&#1051;&#1045;&#1044;&#1054;&#1042;&#1040;&#1053;&#1048;&#1071;\&#1055;&#1056;&#1054;&#1045;&#1050;&#1058;&#1067;%20&#1042;%20&#1056;&#1040;&#1041;&#1054;&#1058;&#1045;\&#1047;&#1072;&#1084;&#1086;&#1088;&#1086;&#1078;&#1077;&#1085;&#1085;&#1099;&#1077;%20&#1074;&#1090;&#1086;&#1088;&#1099;&#1077;%20&#1073;&#1083;&#1102;&#1076;&#1072;\31.07.06\finraschetu-&#1082;&#1072;&#1096;&#1088;&#1091;&#109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nieva\Desktop\&#1059;&#1090;&#1074;&#1077;&#1088;&#1078;&#1076;&#1077;&#1085;&#1085;&#1099;&#1077;%20&#1096;&#1072;&#1073;&#1083;&#1086;&#1085;&#1099;\&#1042;&#1086;&#1087;&#1088;&#1086;&#1089;&#1099;%20&#1060;&#1069;&#1069;\&#1042;&#1054;&#1055;&#1056;&#1054;&#1057;&#1067;%20&#1054;&#1041;&#1053;&#1054;&#1042;&#1051;&#1045;&#1053;&#1053;&#1067;&#1045;_&#1080;&#1097;&#1077;&#1085;&#1082;&#1086;_03.10.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tr700\&#1044;&#1055;\&#1041;&#1072;&#1083;&#1072;&#1085;&#1089;\An(EsMon)\SC_W\&#1055;&#1088;&#1086;&#1075;&#1085;&#1086;&#1079;\&#1055;&#1088;&#1086;&#1075;05_00(27.0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1\Users\razadeeva\Desktop\Files\Projects\2058_&#1050;&#1086;&#1087;&#1077;&#1081;&#1089;&#1082;\528_&#1055;&#1053;&#1055;&#1055;&#1050;\&#1055;&#1053;&#1055;&#1055;&#1050;_&#1060;&#1052;_1112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od.local\root1\&#1054;&#1073;&#1097;&#1080;&#1077;\Zavod\&#1054;&#1090;&#1076;&#1077;&#1083;%209\&#1054;&#1089;&#1085;&#1086;&#1074;&#1072;\&#1055;&#1083;&#1072;&#1085;&#1099;%20&#1091;&#1087;&#1072;&#1082;&#1086;&#1074;&#1082;&#1080;\2016\01.07.2016\&#1055;&#1083;&#1072;&#1085;%20&#1091;&#1087;&#1072;&#1082;&#1086;&#1074;&#1082;&#1080;%20&#1086;&#1090;%202706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тфель"/>
      <sheetName val="Проект"/>
      <sheetName val="Вспомогательные расчеты"/>
      <sheetName val="Отчет"/>
      <sheetName val="Options"/>
      <sheetName val="Language"/>
      <sheetName val="Допущения"/>
      <sheetName val="Управление"/>
      <sheetName val="компания"/>
      <sheetName val="Предпосылки"/>
      <sheetName val="Расчеты с контрагентами"/>
      <sheetName val="Макро"/>
      <sheetName val="Налоги"/>
    </sheetNames>
    <sheetDataSet>
      <sheetData sheetId="0"/>
      <sheetData sheetId="1">
        <row r="78">
          <cell r="B78">
            <v>2</v>
          </cell>
        </row>
      </sheetData>
      <sheetData sheetId="2"/>
      <sheetData sheetId="3"/>
      <sheetData sheetId="4">
        <row r="5">
          <cell r="B5" t="str">
            <v>6.1</v>
          </cell>
        </row>
        <row r="7">
          <cell r="B7" t="b">
            <v>0</v>
          </cell>
        </row>
        <row r="8">
          <cell r="B8" t="b">
            <v>0</v>
          </cell>
        </row>
        <row r="10">
          <cell r="B10" t="b">
            <v>1</v>
          </cell>
        </row>
        <row r="11">
          <cell r="B11" t="b">
            <v>1</v>
          </cell>
        </row>
        <row r="12">
          <cell r="B12">
            <v>0</v>
          </cell>
        </row>
      </sheetData>
      <sheetData sheetId="5">
        <row r="2">
          <cell r="A2">
            <v>1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out"/>
      <sheetName val="Export_map"/>
      <sheetName val="Экспорт_1"/>
      <sheetName val="Экспорт_2"/>
      <sheetName val="Экспорт_3"/>
      <sheetName val="Экспорт_4"/>
      <sheetName val="Экспорт_5"/>
      <sheetName val="Экспорт_6"/>
      <sheetName val="Экспорт_7"/>
      <sheetName val="Экспорт_8"/>
      <sheetName val="Экспорт_9"/>
      <sheetName val="Экспорт_10"/>
      <sheetName val="Экспорт_11"/>
      <sheetName val="Экспорт_12"/>
      <sheetName val="Экспорт_13"/>
      <sheetName val="Экспорт_14"/>
      <sheetName val="Экспорт_15"/>
      <sheetName val="Экспорт_16"/>
      <sheetName val="Экспорт_17"/>
      <sheetName val="Экспорт_18"/>
      <sheetName val="Экспорт_19"/>
      <sheetName val="Экспорт_20"/>
      <sheetName val="Exp_ET"/>
      <sheetName val="Developer Mode"/>
      <sheetName val="ПанельВхода"/>
      <sheetName val="Замена_ЛП"/>
      <sheetName val="Запрос на верификацию клиента"/>
      <sheetName val="Тех.лист верификатора"/>
      <sheetName val="Предварительная Оферта"/>
      <sheetName val="ВД_КП_КИ"/>
      <sheetName val="КП_КМ"/>
      <sheetName val="КП_КА"/>
      <sheetName val="КП_А"/>
      <sheetName val="0.3"/>
      <sheetName val="Калькулятор"/>
      <sheetName val="3.1"/>
      <sheetName val="1.1"/>
      <sheetName val="1.2"/>
      <sheetName val="1.3"/>
      <sheetName val="1.4"/>
      <sheetName val="1.5"/>
      <sheetName val="2.1"/>
      <sheetName val="2.2"/>
      <sheetName val="2.4"/>
      <sheetName val="2.5"/>
      <sheetName val="2.6"/>
      <sheetName val="4.4"/>
      <sheetName val="4.5"/>
      <sheetName val="4.6"/>
      <sheetName val="4.7"/>
      <sheetName val="4.7.1"/>
      <sheetName val="4.7.2"/>
      <sheetName val="5.1.2"/>
      <sheetName val="5.1.3"/>
      <sheetName val="5.3"/>
      <sheetName val="5.4"/>
      <sheetName val="5.5"/>
      <sheetName val="7.2"/>
      <sheetName val="7.4"/>
      <sheetName val="7.5"/>
      <sheetName val="7.6"/>
      <sheetName val="Чек-лист"/>
      <sheetName val="7.7"/>
      <sheetName val="Исходные данные"/>
      <sheetName val="Расчеты_розн"/>
      <sheetName val="Графики_розн"/>
      <sheetName val="E_Leasing"/>
      <sheetName val="Заемщик_ЮЛ"/>
      <sheetName val="Поставщик_ИП"/>
      <sheetName val="Поставщик_ЮЛ_Конв_Корп"/>
      <sheetName val="Поручитель"/>
      <sheetName val="Управление"/>
      <sheetName val="Options"/>
      <sheetName val="Проект"/>
      <sheetName val="Language"/>
    </sheetNames>
    <sheetDataSet>
      <sheetData sheetId="0" refreshError="1"/>
      <sheetData sheetId="1" refreshError="1"/>
      <sheetData sheetId="2" refreshError="1">
        <row r="43">
          <cell r="B43" t="str">
            <v>Экспорт_1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6">
          <cell r="L26">
            <v>1</v>
          </cell>
        </row>
        <row r="54">
          <cell r="L54" t="b">
            <v>1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7">
          <cell r="F7" t="str">
            <v>Новая сделка</v>
          </cell>
        </row>
        <row r="13">
          <cell r="F13">
            <v>43227</v>
          </cell>
        </row>
        <row r="16">
          <cell r="BM16" t="str">
            <v>Сделка 0:   ,  ед.</v>
          </cell>
        </row>
        <row r="17">
          <cell r="BM17" t="str">
            <v xml:space="preserve">Сделка 0:  , аванс 0%, </v>
          </cell>
        </row>
        <row r="18">
          <cell r="BM18" t="e">
            <v>#N/A</v>
          </cell>
        </row>
        <row r="60">
          <cell r="F60">
            <v>0</v>
          </cell>
        </row>
        <row r="82">
          <cell r="F82">
            <v>0</v>
          </cell>
        </row>
        <row r="107">
          <cell r="F107">
            <v>0</v>
          </cell>
        </row>
        <row r="108">
          <cell r="F108">
            <v>0</v>
          </cell>
        </row>
        <row r="124">
          <cell r="F124" t="str">
            <v/>
          </cell>
          <cell r="L124" t="b">
            <v>1</v>
          </cell>
        </row>
        <row r="293">
          <cell r="B293" t="str">
            <v>Нет</v>
          </cell>
          <cell r="I293" t="str">
            <v>Conveyer</v>
          </cell>
          <cell r="T293" t="str">
            <v>ЛОЖЬ</v>
          </cell>
        </row>
        <row r="294">
          <cell r="T294" t="str">
            <v>ЛОЖЬ</v>
          </cell>
          <cell r="CE294" t="str">
            <v>C-RU.MT39.A.02401</v>
          </cell>
          <cell r="CF294">
            <v>250000</v>
          </cell>
          <cell r="CG294">
            <v>288000</v>
          </cell>
        </row>
        <row r="295">
          <cell r="I295">
            <v>0</v>
          </cell>
          <cell r="CE295" t="str">
            <v>EAЭC N RU Д-RU.MБ32.B.03970</v>
          </cell>
          <cell r="CF295">
            <v>250000</v>
          </cell>
          <cell r="CG295">
            <v>288000</v>
          </cell>
        </row>
        <row r="296">
          <cell r="CE296" t="str">
            <v>EAЭC RU Д-RU.MT22.B.03117</v>
          </cell>
          <cell r="CF296">
            <v>3800000</v>
          </cell>
          <cell r="CG296">
            <v>4370000</v>
          </cell>
        </row>
        <row r="297">
          <cell r="CE297" t="str">
            <v>EAЭC RU Д-RU.MT22.B.03118</v>
          </cell>
          <cell r="CF297">
            <v>3800000</v>
          </cell>
          <cell r="CG297">
            <v>4370000</v>
          </cell>
        </row>
        <row r="298">
          <cell r="B298">
            <v>1</v>
          </cell>
          <cell r="CE298" t="str">
            <v>EAЭC RU Д-RU.MT22.B.03119</v>
          </cell>
          <cell r="CF298">
            <v>3800000</v>
          </cell>
          <cell r="CG298">
            <v>4370000</v>
          </cell>
        </row>
        <row r="299">
          <cell r="CE299" t="str">
            <v>EAЭC RU Д-RU.MT22.B.03142</v>
          </cell>
          <cell r="CF299">
            <v>2400000</v>
          </cell>
          <cell r="CG299">
            <v>2760000</v>
          </cell>
        </row>
        <row r="300">
          <cell r="CE300" t="str">
            <v>EAЭC RU Д-RU.MT22.B.03143</v>
          </cell>
          <cell r="CF300">
            <v>2400000</v>
          </cell>
          <cell r="CG300">
            <v>2760000</v>
          </cell>
        </row>
        <row r="301">
          <cell r="CE301" t="str">
            <v>E-RU.MP02.00026.P1</v>
          </cell>
          <cell r="CF301">
            <v>250000</v>
          </cell>
          <cell r="CG301">
            <v>288000</v>
          </cell>
        </row>
        <row r="302">
          <cell r="CE302" t="str">
            <v>E-RU.MP03.A.00103.P1</v>
          </cell>
          <cell r="CF302">
            <v>880000</v>
          </cell>
          <cell r="CG302">
            <v>1010000</v>
          </cell>
        </row>
        <row r="303">
          <cell r="CE303" t="str">
            <v>E-RU.MP03.A.00119.P1</v>
          </cell>
          <cell r="CF303">
            <v>880000</v>
          </cell>
          <cell r="CG303">
            <v>1010000</v>
          </cell>
        </row>
        <row r="304">
          <cell r="CE304" t="str">
            <v>E-RU.MP03.A.00227.P1</v>
          </cell>
          <cell r="CF304">
            <v>880000</v>
          </cell>
          <cell r="CG304">
            <v>1010000</v>
          </cell>
        </row>
        <row r="305">
          <cell r="CE305" t="str">
            <v>E-RU.MP03.A.00479</v>
          </cell>
          <cell r="CF305">
            <v>880000</v>
          </cell>
          <cell r="CG305">
            <v>1010000</v>
          </cell>
        </row>
        <row r="306">
          <cell r="CE306" t="str">
            <v>E-RU.MP03.A.00520</v>
          </cell>
          <cell r="CF306">
            <v>880000</v>
          </cell>
          <cell r="CG306">
            <v>1010000</v>
          </cell>
        </row>
        <row r="307">
          <cell r="CE307" t="str">
            <v>E-RU.MP03.A.00521</v>
          </cell>
          <cell r="CF307">
            <v>880000</v>
          </cell>
          <cell r="CG307">
            <v>1010000</v>
          </cell>
        </row>
        <row r="308">
          <cell r="CE308" t="str">
            <v>E-RU.MP03.A.00534.P1</v>
          </cell>
          <cell r="CF308">
            <v>880000</v>
          </cell>
          <cell r="CG308">
            <v>1010000</v>
          </cell>
        </row>
        <row r="309">
          <cell r="CE309" t="str">
            <v>E-RU.MP03.A.00609</v>
          </cell>
          <cell r="CF309">
            <v>880000</v>
          </cell>
          <cell r="CG309">
            <v>1010000</v>
          </cell>
        </row>
        <row r="310">
          <cell r="CE310" t="str">
            <v>E-RU.MP03.A.00704.P1</v>
          </cell>
          <cell r="CF310">
            <v>880000</v>
          </cell>
          <cell r="CG310">
            <v>1010000</v>
          </cell>
        </row>
        <row r="311">
          <cell r="CE311" t="str">
            <v>E-RU.MP03.A.00719</v>
          </cell>
          <cell r="CF311">
            <v>880000</v>
          </cell>
          <cell r="CG311">
            <v>1010000</v>
          </cell>
        </row>
        <row r="312">
          <cell r="CE312" t="str">
            <v>E-RU.MP03.A.00809</v>
          </cell>
          <cell r="CF312">
            <v>880000</v>
          </cell>
          <cell r="CG312">
            <v>1010000</v>
          </cell>
        </row>
        <row r="313">
          <cell r="CE313" t="str">
            <v>E-RU.MP03.A.00817</v>
          </cell>
          <cell r="CF313">
            <v>880000</v>
          </cell>
          <cell r="CG313">
            <v>1010000</v>
          </cell>
        </row>
        <row r="314">
          <cell r="CE314" t="str">
            <v>E-RU.MP03.A.00843</v>
          </cell>
          <cell r="CF314">
            <v>880000</v>
          </cell>
          <cell r="CG314">
            <v>1010000</v>
          </cell>
        </row>
        <row r="315">
          <cell r="C315">
            <v>0</v>
          </cell>
          <cell r="CE315" t="str">
            <v>E-RU.MT21.A.00040</v>
          </cell>
          <cell r="CF315">
            <v>500000</v>
          </cell>
          <cell r="CG315">
            <v>575000</v>
          </cell>
        </row>
        <row r="316">
          <cell r="CE316" t="str">
            <v>E-RU.MT21.A.00054</v>
          </cell>
          <cell r="CF316">
            <v>450000</v>
          </cell>
          <cell r="CG316">
            <v>518000</v>
          </cell>
        </row>
        <row r="317">
          <cell r="V317" t="str">
            <v>Январь</v>
          </cell>
          <cell r="CE317" t="str">
            <v>E-RU.MT21.A.00055</v>
          </cell>
          <cell r="CF317">
            <v>250000</v>
          </cell>
          <cell r="CG317">
            <v>288000</v>
          </cell>
        </row>
        <row r="318">
          <cell r="V318" t="str">
            <v>Февраль</v>
          </cell>
          <cell r="CE318" t="str">
            <v>E-RU.MT21.A.00063</v>
          </cell>
          <cell r="CF318">
            <v>250000</v>
          </cell>
          <cell r="CG318">
            <v>288000</v>
          </cell>
        </row>
        <row r="319">
          <cell r="V319" t="str">
            <v>Март</v>
          </cell>
          <cell r="CE319" t="str">
            <v>E-RU.MT21.A.00067</v>
          </cell>
          <cell r="CF319">
            <v>500000</v>
          </cell>
          <cell r="CG319">
            <v>575000</v>
          </cell>
        </row>
        <row r="320">
          <cell r="V320" t="str">
            <v>Апрель</v>
          </cell>
          <cell r="CE320" t="str">
            <v>E-RU.MT21.A.00089</v>
          </cell>
          <cell r="CF320">
            <v>250000</v>
          </cell>
          <cell r="CG320">
            <v>288000</v>
          </cell>
        </row>
        <row r="321">
          <cell r="V321" t="str">
            <v>Май</v>
          </cell>
          <cell r="CE321" t="str">
            <v>E-RU.MT21.A.00146.P1</v>
          </cell>
          <cell r="CF321">
            <v>250000</v>
          </cell>
          <cell r="CG321">
            <v>288000</v>
          </cell>
        </row>
        <row r="322">
          <cell r="V322" t="str">
            <v>Июнь</v>
          </cell>
          <cell r="CE322" t="str">
            <v>E-RU.MT21.A.00154</v>
          </cell>
          <cell r="CF322">
            <v>250000</v>
          </cell>
          <cell r="CG322">
            <v>288000</v>
          </cell>
        </row>
        <row r="323">
          <cell r="V323" t="str">
            <v>Июль</v>
          </cell>
          <cell r="CE323" t="str">
            <v>E-RU.MT21.A.00251</v>
          </cell>
          <cell r="CF323">
            <v>250000</v>
          </cell>
          <cell r="CG323">
            <v>288000</v>
          </cell>
        </row>
        <row r="324">
          <cell r="V324" t="str">
            <v>Август</v>
          </cell>
          <cell r="CE324" t="str">
            <v>E-RU.MT21.A.00253</v>
          </cell>
          <cell r="CF324">
            <v>250000</v>
          </cell>
          <cell r="CG324">
            <v>288000</v>
          </cell>
        </row>
        <row r="325">
          <cell r="V325" t="str">
            <v>Сентябрь</v>
          </cell>
          <cell r="CE325" t="str">
            <v>E-RU.MT21.A.00268</v>
          </cell>
          <cell r="CF325">
            <v>250000</v>
          </cell>
          <cell r="CG325">
            <v>288000</v>
          </cell>
        </row>
        <row r="326">
          <cell r="M326">
            <v>1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V326" t="str">
            <v>Октябрь</v>
          </cell>
          <cell r="CE326" t="str">
            <v>E-RU.MT21.A.00277</v>
          </cell>
          <cell r="CF326">
            <v>250000</v>
          </cell>
          <cell r="CG326">
            <v>288000</v>
          </cell>
        </row>
        <row r="327">
          <cell r="M327" t="str">
            <v/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V327" t="str">
            <v>Ноябрь</v>
          </cell>
          <cell r="CE327" t="str">
            <v>E-RU.MT21.A.00282</v>
          </cell>
          <cell r="CF327">
            <v>450000</v>
          </cell>
          <cell r="CG327">
            <v>518000</v>
          </cell>
        </row>
        <row r="328">
          <cell r="M328" t="str">
            <v/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V328" t="str">
            <v>Декабрь</v>
          </cell>
          <cell r="CE328" t="str">
            <v>E-RU.MT21.A.00287</v>
          </cell>
          <cell r="CF328">
            <v>250000</v>
          </cell>
          <cell r="CG328">
            <v>288000</v>
          </cell>
        </row>
        <row r="329">
          <cell r="M329" t="str">
            <v/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CE329" t="str">
            <v>E-RU.MT21.A.00292</v>
          </cell>
          <cell r="CF329">
            <v>250000</v>
          </cell>
          <cell r="CG329">
            <v>288000</v>
          </cell>
        </row>
        <row r="330">
          <cell r="M330" t="str">
            <v/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CE330" t="str">
            <v>E-RU.MT21.A.00305</v>
          </cell>
          <cell r="CF330">
            <v>880000</v>
          </cell>
          <cell r="CG330">
            <v>1010000</v>
          </cell>
        </row>
        <row r="331">
          <cell r="CE331" t="str">
            <v>E-RU.MT21.A.00319</v>
          </cell>
          <cell r="CF331">
            <v>250000</v>
          </cell>
          <cell r="CG331">
            <v>288000</v>
          </cell>
        </row>
        <row r="332">
          <cell r="CE332" t="str">
            <v>E-RU.MT21.A.00342</v>
          </cell>
          <cell r="CF332">
            <v>250000</v>
          </cell>
          <cell r="CG332">
            <v>288000</v>
          </cell>
        </row>
        <row r="333">
          <cell r="C333">
            <v>0</v>
          </cell>
          <cell r="CE333" t="str">
            <v>E-RU.MT21.A.00360</v>
          </cell>
          <cell r="CF333">
            <v>250000</v>
          </cell>
          <cell r="CG333">
            <v>288000</v>
          </cell>
        </row>
        <row r="334">
          <cell r="C334" t="str">
            <v/>
          </cell>
          <cell r="F334">
            <v>1</v>
          </cell>
          <cell r="L334" t="str">
            <v>Начало списка</v>
          </cell>
          <cell r="CE334" t="str">
            <v>E-RU.MT21.A.00380</v>
          </cell>
          <cell r="CF334">
            <v>450000</v>
          </cell>
          <cell r="CG334">
            <v>518000</v>
          </cell>
        </row>
        <row r="335">
          <cell r="C335" t="str">
            <v/>
          </cell>
          <cell r="CE335" t="str">
            <v>E-RU.MT21.A.00390</v>
          </cell>
          <cell r="CF335">
            <v>250000</v>
          </cell>
          <cell r="CG335">
            <v>288000</v>
          </cell>
        </row>
        <row r="336">
          <cell r="C336" t="b">
            <v>1</v>
          </cell>
          <cell r="CE336" t="str">
            <v>E-RU.MT21.A.00417</v>
          </cell>
          <cell r="CF336">
            <v>450000</v>
          </cell>
          <cell r="CG336">
            <v>518000</v>
          </cell>
        </row>
        <row r="337">
          <cell r="C337" t="str">
            <v/>
          </cell>
          <cell r="E337" t="b">
            <v>0</v>
          </cell>
          <cell r="CE337" t="str">
            <v>E-RU.MT21.A.00418</v>
          </cell>
          <cell r="CF337">
            <v>450000</v>
          </cell>
          <cell r="CG337">
            <v>518000</v>
          </cell>
        </row>
        <row r="338">
          <cell r="E338" t="b">
            <v>0</v>
          </cell>
          <cell r="CE338" t="str">
            <v>E-RU.MT21.A.00440</v>
          </cell>
          <cell r="CF338">
            <v>500000</v>
          </cell>
          <cell r="CG338">
            <v>575000</v>
          </cell>
        </row>
        <row r="339">
          <cell r="C339">
            <v>0</v>
          </cell>
          <cell r="CE339" t="str">
            <v>E-RU.MT21.A.00449</v>
          </cell>
          <cell r="CF339">
            <v>250000</v>
          </cell>
          <cell r="CG339">
            <v>288000</v>
          </cell>
        </row>
        <row r="340">
          <cell r="CE340" t="str">
            <v>E-RU.MT21.A.00450</v>
          </cell>
          <cell r="CF340">
            <v>250000</v>
          </cell>
          <cell r="CG340">
            <v>288000</v>
          </cell>
        </row>
        <row r="341">
          <cell r="CE341" t="str">
            <v>E-RU.MT22.00348</v>
          </cell>
          <cell r="CF341">
            <v>880000</v>
          </cell>
          <cell r="CG341">
            <v>1010000</v>
          </cell>
        </row>
        <row r="342">
          <cell r="CE342" t="str">
            <v>E-RU.MT22.00466</v>
          </cell>
          <cell r="CF342">
            <v>450000</v>
          </cell>
          <cell r="CG342">
            <v>518000</v>
          </cell>
        </row>
        <row r="343">
          <cell r="CE343" t="str">
            <v>E-RU.MT22.00628</v>
          </cell>
          <cell r="CF343">
            <v>450000</v>
          </cell>
          <cell r="CG343">
            <v>518000</v>
          </cell>
        </row>
        <row r="344">
          <cell r="CE344" t="str">
            <v>E-RU.MT22.A.00023.P1</v>
          </cell>
          <cell r="CF344">
            <v>450000</v>
          </cell>
          <cell r="CG344">
            <v>518000</v>
          </cell>
        </row>
        <row r="345">
          <cell r="C345">
            <v>0</v>
          </cell>
          <cell r="CE345" t="str">
            <v>E-RU.MT22.A.00032</v>
          </cell>
          <cell r="CF345">
            <v>500000</v>
          </cell>
          <cell r="CG345">
            <v>575000</v>
          </cell>
        </row>
        <row r="346">
          <cell r="CE346" t="str">
            <v>E-RU.MT22.A.00241.P1И1</v>
          </cell>
          <cell r="CF346">
            <v>880000</v>
          </cell>
          <cell r="CG346">
            <v>1010000</v>
          </cell>
        </row>
        <row r="347">
          <cell r="CE347" t="str">
            <v>E-RU.MT22.A.00242.P1</v>
          </cell>
          <cell r="CF347">
            <v>880000</v>
          </cell>
          <cell r="CG347">
            <v>1010000</v>
          </cell>
        </row>
        <row r="348">
          <cell r="CE348" t="str">
            <v>E-RU.MT22.A.00258</v>
          </cell>
          <cell r="CF348">
            <v>500000</v>
          </cell>
          <cell r="CG348">
            <v>575000</v>
          </cell>
        </row>
        <row r="349">
          <cell r="L349">
            <v>7</v>
          </cell>
          <cell r="N349">
            <v>0</v>
          </cell>
          <cell r="CE349" t="str">
            <v>E-RU.MT22.A.00295</v>
          </cell>
          <cell r="CF349">
            <v>450000</v>
          </cell>
          <cell r="CG349">
            <v>518000</v>
          </cell>
        </row>
        <row r="350">
          <cell r="L350">
            <v>0</v>
          </cell>
          <cell r="N350">
            <v>0</v>
          </cell>
          <cell r="CE350" t="str">
            <v>E-RU.MT22.A.00419</v>
          </cell>
          <cell r="CF350">
            <v>880000</v>
          </cell>
          <cell r="CG350">
            <v>1010000</v>
          </cell>
        </row>
        <row r="351">
          <cell r="L351">
            <v>0</v>
          </cell>
          <cell r="N351">
            <v>0</v>
          </cell>
          <cell r="CE351" t="str">
            <v>E-RU.MT22.A.00481</v>
          </cell>
          <cell r="CF351">
            <v>880000</v>
          </cell>
          <cell r="CG351">
            <v>1010000</v>
          </cell>
        </row>
        <row r="352">
          <cell r="C352" t="e">
            <v>#N/A</v>
          </cell>
          <cell r="L352">
            <v>0</v>
          </cell>
          <cell r="N352">
            <v>0</v>
          </cell>
          <cell r="CE352" t="str">
            <v>E-RU.MT22.A.00481.P1</v>
          </cell>
          <cell r="CF352">
            <v>880000</v>
          </cell>
          <cell r="CG352">
            <v>1010000</v>
          </cell>
        </row>
        <row r="353">
          <cell r="C353">
            <v>0</v>
          </cell>
          <cell r="CE353" t="str">
            <v>E-RU.MT22.A.00500</v>
          </cell>
          <cell r="CF353">
            <v>450000</v>
          </cell>
          <cell r="CG353">
            <v>518000</v>
          </cell>
        </row>
        <row r="354">
          <cell r="CE354" t="str">
            <v>E-RU.MT22.A.00522.И1</v>
          </cell>
          <cell r="CF354">
            <v>880000</v>
          </cell>
          <cell r="CG354">
            <v>1010000</v>
          </cell>
        </row>
        <row r="355">
          <cell r="CE355" t="str">
            <v>E-RU.MT22.A.00533</v>
          </cell>
          <cell r="CF355">
            <v>880000</v>
          </cell>
          <cell r="CG355">
            <v>1010000</v>
          </cell>
        </row>
        <row r="356">
          <cell r="CE356" t="str">
            <v>E-RU.MT22.A.00641</v>
          </cell>
          <cell r="CF356">
            <v>880000</v>
          </cell>
          <cell r="CG356">
            <v>1010000</v>
          </cell>
        </row>
        <row r="357">
          <cell r="C357">
            <v>-443561.29451546562</v>
          </cell>
          <cell r="CE357" t="str">
            <v>E-RU.MT22.A.00728.P1</v>
          </cell>
          <cell r="CF357">
            <v>450000</v>
          </cell>
          <cell r="CG357">
            <v>518000</v>
          </cell>
        </row>
        <row r="358">
          <cell r="C358" t="b">
            <v>0</v>
          </cell>
          <cell r="CE358" t="str">
            <v>E-RU.MT22.A.00790</v>
          </cell>
          <cell r="CF358">
            <v>450000</v>
          </cell>
          <cell r="CG358">
            <v>518000</v>
          </cell>
        </row>
        <row r="359">
          <cell r="C359" t="b">
            <v>0</v>
          </cell>
          <cell r="E359" t="b">
            <v>0</v>
          </cell>
          <cell r="CE359" t="str">
            <v>E-RU.MT22.A.00820</v>
          </cell>
          <cell r="CF359">
            <v>880000</v>
          </cell>
          <cell r="CG359">
            <v>1010000</v>
          </cell>
        </row>
        <row r="360">
          <cell r="CE360" t="str">
            <v>E-RU.MT22.A.00831</v>
          </cell>
          <cell r="CF360">
            <v>880000</v>
          </cell>
          <cell r="CG360">
            <v>1010000</v>
          </cell>
        </row>
        <row r="361">
          <cell r="CE361" t="str">
            <v>E-RU.MT22.A.00836</v>
          </cell>
          <cell r="CF361">
            <v>880000</v>
          </cell>
          <cell r="CG361">
            <v>1010000</v>
          </cell>
        </row>
        <row r="362">
          <cell r="CE362" t="str">
            <v>E-RU.MT39.00084</v>
          </cell>
          <cell r="CF362">
            <v>250000</v>
          </cell>
          <cell r="CG362">
            <v>288000</v>
          </cell>
        </row>
        <row r="363">
          <cell r="CE363" t="str">
            <v>E-RU.MT39.00133.P1</v>
          </cell>
          <cell r="CF363">
            <v>250000</v>
          </cell>
          <cell r="CG363">
            <v>288000</v>
          </cell>
        </row>
        <row r="364">
          <cell r="CE364" t="str">
            <v>E-RU.MT39.00245</v>
          </cell>
          <cell r="CF364">
            <v>250000</v>
          </cell>
          <cell r="CG364">
            <v>288000</v>
          </cell>
        </row>
        <row r="365">
          <cell r="CE365" t="str">
            <v>E-RU.MT39.00249</v>
          </cell>
          <cell r="CF365">
            <v>880000</v>
          </cell>
          <cell r="CG365">
            <v>1010000</v>
          </cell>
        </row>
        <row r="366">
          <cell r="CE366" t="str">
            <v>E-RU.MT39.00250</v>
          </cell>
          <cell r="CF366">
            <v>880000</v>
          </cell>
          <cell r="CG366">
            <v>1010000</v>
          </cell>
        </row>
        <row r="367">
          <cell r="CE367" t="str">
            <v>E-RU.MT39.00265</v>
          </cell>
          <cell r="CF367">
            <v>450000</v>
          </cell>
          <cell r="CG367">
            <v>518000</v>
          </cell>
        </row>
        <row r="368">
          <cell r="CE368" t="str">
            <v>E-RU.MT39.00307</v>
          </cell>
          <cell r="CF368">
            <v>450000</v>
          </cell>
          <cell r="CG368">
            <v>518000</v>
          </cell>
        </row>
        <row r="369">
          <cell r="CE369" t="str">
            <v>E-RU.MT39.00326</v>
          </cell>
          <cell r="CF369">
            <v>250000</v>
          </cell>
          <cell r="CG369">
            <v>288000</v>
          </cell>
        </row>
        <row r="370">
          <cell r="CE370" t="str">
            <v>E-RU.MT39.A.00022.P1</v>
          </cell>
          <cell r="CF370">
            <v>250000</v>
          </cell>
          <cell r="CG370">
            <v>288000</v>
          </cell>
        </row>
        <row r="371">
          <cell r="CE371" t="str">
            <v>E-RU.MT39.A.00051.P2</v>
          </cell>
          <cell r="CF371">
            <v>250000</v>
          </cell>
          <cell r="CG371">
            <v>288000</v>
          </cell>
        </row>
        <row r="372">
          <cell r="CE372" t="str">
            <v>E-RU.MT39.A.00127.P1</v>
          </cell>
          <cell r="CF372">
            <v>880000</v>
          </cell>
          <cell r="CG372">
            <v>1010000</v>
          </cell>
        </row>
        <row r="373">
          <cell r="CE373" t="str">
            <v>E-RU.MT39.A.00129</v>
          </cell>
          <cell r="CF373">
            <v>250000</v>
          </cell>
          <cell r="CG373">
            <v>288000</v>
          </cell>
        </row>
        <row r="374">
          <cell r="CE374" t="str">
            <v>E-RU.MT39.A.00232</v>
          </cell>
          <cell r="CF374">
            <v>250000</v>
          </cell>
          <cell r="CG374">
            <v>288000</v>
          </cell>
        </row>
        <row r="375">
          <cell r="CE375" t="str">
            <v>E-RU.MT39.A.00247</v>
          </cell>
          <cell r="CF375">
            <v>880000</v>
          </cell>
          <cell r="CG375">
            <v>1010000</v>
          </cell>
        </row>
        <row r="376">
          <cell r="CE376" t="str">
            <v>E-RU.MT39.A.00250</v>
          </cell>
          <cell r="CF376">
            <v>250000</v>
          </cell>
          <cell r="CG376">
            <v>288000</v>
          </cell>
        </row>
        <row r="377">
          <cell r="CE377" t="str">
            <v>E-RU.MT39.A.00257</v>
          </cell>
          <cell r="CF377">
            <v>880000</v>
          </cell>
          <cell r="CG377">
            <v>1010000</v>
          </cell>
        </row>
        <row r="378">
          <cell r="CE378" t="str">
            <v>E-RU.MT39.A.00418</v>
          </cell>
          <cell r="CF378">
            <v>250000</v>
          </cell>
          <cell r="CG378">
            <v>288000</v>
          </cell>
        </row>
        <row r="379">
          <cell r="CE379" t="str">
            <v>E-RU.MT39.A.00434</v>
          </cell>
          <cell r="CF379">
            <v>880000</v>
          </cell>
          <cell r="CG379">
            <v>1010000</v>
          </cell>
        </row>
        <row r="380">
          <cell r="CE380" t="str">
            <v>E-RU.ГA06.00080.P1</v>
          </cell>
          <cell r="CF380">
            <v>880000</v>
          </cell>
          <cell r="CG380">
            <v>1010000</v>
          </cell>
        </row>
        <row r="381">
          <cell r="CE381" t="str">
            <v>E-RU.ГA06.00158</v>
          </cell>
          <cell r="CF381">
            <v>880000</v>
          </cell>
          <cell r="CG381">
            <v>1010000</v>
          </cell>
        </row>
        <row r="382">
          <cell r="CE382" t="str">
            <v>E-RU.ГA06.00232</v>
          </cell>
          <cell r="CF382">
            <v>450000</v>
          </cell>
          <cell r="CG382">
            <v>518000</v>
          </cell>
        </row>
        <row r="383">
          <cell r="CE383" t="str">
            <v>E-RU.ГA06.00268</v>
          </cell>
          <cell r="CF383">
            <v>450000</v>
          </cell>
          <cell r="CG383">
            <v>518000</v>
          </cell>
        </row>
        <row r="384">
          <cell r="CE384" t="str">
            <v>POCC RU.001.11.MT39</v>
          </cell>
          <cell r="CF384">
            <v>250000</v>
          </cell>
          <cell r="CG384">
            <v>288000</v>
          </cell>
        </row>
        <row r="385">
          <cell r="CE385" t="str">
            <v>POCC RU.AИ36.E00140</v>
          </cell>
          <cell r="CF385">
            <v>250000</v>
          </cell>
          <cell r="CG385">
            <v>288000</v>
          </cell>
        </row>
        <row r="386">
          <cell r="CE386" t="str">
            <v>POCC RU.MP19.H00440</v>
          </cell>
          <cell r="CF386">
            <v>1000000</v>
          </cell>
          <cell r="CG386">
            <v>1150000</v>
          </cell>
        </row>
        <row r="387">
          <cell r="CE387" t="str">
            <v>POCC RU.MT21.E00497</v>
          </cell>
          <cell r="CF387">
            <v>250000</v>
          </cell>
          <cell r="CG387">
            <v>288000</v>
          </cell>
        </row>
        <row r="388">
          <cell r="CE388" t="str">
            <v>POCC RU.MT21.E00629</v>
          </cell>
          <cell r="CF388">
            <v>250000</v>
          </cell>
          <cell r="CG388">
            <v>288000</v>
          </cell>
        </row>
        <row r="389">
          <cell r="CE389" t="str">
            <v>POCC RU.MT21.E00800</v>
          </cell>
          <cell r="CF389">
            <v>250000</v>
          </cell>
          <cell r="CG389">
            <v>288000</v>
          </cell>
        </row>
        <row r="390">
          <cell r="CE390" t="str">
            <v>POCC RU.MT22.E05581</v>
          </cell>
          <cell r="CF390">
            <v>450000</v>
          </cell>
          <cell r="CG390">
            <v>518000</v>
          </cell>
        </row>
        <row r="391">
          <cell r="CE391" t="str">
            <v>POCC RU.MT22.E05758</v>
          </cell>
          <cell r="CF391">
            <v>500000</v>
          </cell>
          <cell r="CG391">
            <v>575000</v>
          </cell>
        </row>
        <row r="392">
          <cell r="CE392" t="str">
            <v>POCC RU.MT22.E05886P1</v>
          </cell>
          <cell r="CF392">
            <v>250000</v>
          </cell>
          <cell r="CG392">
            <v>288000</v>
          </cell>
        </row>
        <row r="393">
          <cell r="CE393" t="str">
            <v>POCC RU.MT22.E06510</v>
          </cell>
          <cell r="CF393">
            <v>250000</v>
          </cell>
          <cell r="CG393">
            <v>288000</v>
          </cell>
        </row>
        <row r="394">
          <cell r="CE394" t="str">
            <v>POCC RU.MT22.E06557</v>
          </cell>
          <cell r="CF394">
            <v>450000</v>
          </cell>
          <cell r="CG394">
            <v>518000</v>
          </cell>
        </row>
        <row r="395">
          <cell r="CE395" t="str">
            <v>POCC RU.MT22.H00598</v>
          </cell>
          <cell r="CF395">
            <v>250000</v>
          </cell>
          <cell r="CG395">
            <v>288000</v>
          </cell>
        </row>
        <row r="396">
          <cell r="CE396" t="str">
            <v>POCC.RU.AИ36.E00211</v>
          </cell>
          <cell r="CF396">
            <v>250000</v>
          </cell>
          <cell r="CG396">
            <v>288000</v>
          </cell>
        </row>
        <row r="397">
          <cell r="CE397" t="str">
            <v>POCC.RU.MT21.E00415</v>
          </cell>
          <cell r="CF397">
            <v>250000</v>
          </cell>
          <cell r="CG397">
            <v>288000</v>
          </cell>
        </row>
        <row r="398">
          <cell r="CE398" t="str">
            <v>POCC.RU.MT21.E00443R1</v>
          </cell>
          <cell r="CF398">
            <v>250000</v>
          </cell>
          <cell r="CG398">
            <v>288000</v>
          </cell>
        </row>
        <row r="399">
          <cell r="CE399" t="str">
            <v>POCC.RU.MT21.E00490</v>
          </cell>
          <cell r="CF399">
            <v>250000</v>
          </cell>
          <cell r="CG399">
            <v>288000</v>
          </cell>
        </row>
        <row r="400">
          <cell r="CE400" t="str">
            <v>POCC.RU.MT21.E00555</v>
          </cell>
          <cell r="CF400">
            <v>250000</v>
          </cell>
          <cell r="CG400">
            <v>288000</v>
          </cell>
        </row>
        <row r="401">
          <cell r="CE401" t="str">
            <v>POCC.RU.MT21.E00644</v>
          </cell>
          <cell r="CF401">
            <v>250000</v>
          </cell>
          <cell r="CG401">
            <v>288000</v>
          </cell>
        </row>
        <row r="402">
          <cell r="CE402" t="str">
            <v>RU C-RU.AB29.B.14065</v>
          </cell>
          <cell r="CF402">
            <v>250000</v>
          </cell>
          <cell r="CG402">
            <v>288000</v>
          </cell>
        </row>
        <row r="403">
          <cell r="CE403" t="str">
            <v>RU C-RU.AГ95.B.00856</v>
          </cell>
          <cell r="CF403">
            <v>4000000</v>
          </cell>
          <cell r="CG403">
            <v>4600000</v>
          </cell>
        </row>
        <row r="404">
          <cell r="CE404" t="str">
            <v>RU C-RU.AГ95.B.00857</v>
          </cell>
          <cell r="CF404">
            <v>4000000</v>
          </cell>
          <cell r="CG404">
            <v>4600000</v>
          </cell>
        </row>
        <row r="405">
          <cell r="CE405" t="str">
            <v>RU C-RU.AГ95.B.00858</v>
          </cell>
          <cell r="CF405">
            <v>4000000</v>
          </cell>
          <cell r="CG405">
            <v>4600000</v>
          </cell>
        </row>
        <row r="406">
          <cell r="CE406" t="str">
            <v>RU C-RU.AГ95.B.00859</v>
          </cell>
          <cell r="CF406">
            <v>4000000</v>
          </cell>
          <cell r="CG406">
            <v>4600000</v>
          </cell>
        </row>
        <row r="407">
          <cell r="CE407" t="str">
            <v>RU C-RU.MP03.B.00044</v>
          </cell>
          <cell r="CF407">
            <v>1010000</v>
          </cell>
          <cell r="CG407">
            <v>1162000</v>
          </cell>
        </row>
        <row r="408">
          <cell r="CE408" t="str">
            <v>RU C-RU.MP03.B.00091</v>
          </cell>
          <cell r="CF408">
            <v>1010000</v>
          </cell>
          <cell r="CG408">
            <v>1162000</v>
          </cell>
        </row>
        <row r="409">
          <cell r="CE409" t="str">
            <v>RU C-RU.MP03.B.00092</v>
          </cell>
          <cell r="CF409">
            <v>1010000</v>
          </cell>
          <cell r="CG409">
            <v>1162000</v>
          </cell>
        </row>
        <row r="410">
          <cell r="CE410" t="str">
            <v>RU C-RU.MP03.B.00107</v>
          </cell>
          <cell r="CF410">
            <v>1010000</v>
          </cell>
          <cell r="CG410">
            <v>1162000</v>
          </cell>
        </row>
        <row r="411">
          <cell r="CE411" t="str">
            <v>RU C-RU.MP03.B.00108</v>
          </cell>
          <cell r="CF411">
            <v>1010000</v>
          </cell>
          <cell r="CG411">
            <v>1162000</v>
          </cell>
        </row>
        <row r="412">
          <cell r="CE412" t="str">
            <v>RU C-RU.MP03.B.00109</v>
          </cell>
          <cell r="CF412">
            <v>1010000</v>
          </cell>
          <cell r="CG412">
            <v>1162000</v>
          </cell>
        </row>
        <row r="413">
          <cell r="CE413" t="str">
            <v>RU C-RU.MP03.B.00141</v>
          </cell>
          <cell r="CF413">
            <v>1010000</v>
          </cell>
          <cell r="CG413">
            <v>1162000</v>
          </cell>
        </row>
        <row r="414">
          <cell r="CE414" t="str">
            <v>RU C-RU.MP03.B.00780</v>
          </cell>
          <cell r="CF414">
            <v>1010000</v>
          </cell>
          <cell r="CG414">
            <v>1162000</v>
          </cell>
        </row>
        <row r="415">
          <cell r="CE415" t="str">
            <v>RU Д-RU.AЗ01.B.07995</v>
          </cell>
          <cell r="CF415">
            <v>1000000</v>
          </cell>
          <cell r="CG415">
            <v>1150000</v>
          </cell>
        </row>
        <row r="416">
          <cell r="CE416" t="str">
            <v>RU Д-RU.MC41.B.00094</v>
          </cell>
          <cell r="CF416">
            <v>450000</v>
          </cell>
          <cell r="CG416">
            <v>518000</v>
          </cell>
        </row>
        <row r="417">
          <cell r="CE417" t="str">
            <v>RU Д-RU.ГP01.B.04699</v>
          </cell>
          <cell r="CF417">
            <v>1010000</v>
          </cell>
          <cell r="CG417">
            <v>1162000</v>
          </cell>
        </row>
        <row r="418">
          <cell r="CE418" t="str">
            <v>TC C-RU.MP02.A.00003</v>
          </cell>
          <cell r="CF418">
            <v>250000</v>
          </cell>
          <cell r="CG418">
            <v>288000</v>
          </cell>
        </row>
        <row r="419">
          <cell r="CE419" t="str">
            <v>TC N RU C-RU.AB28.B.00242</v>
          </cell>
          <cell r="CF419">
            <v>250000</v>
          </cell>
          <cell r="CG419">
            <v>288000</v>
          </cell>
        </row>
        <row r="420">
          <cell r="CE420" t="str">
            <v>TC N RU C-RU.AB28.B.00243</v>
          </cell>
          <cell r="CF420">
            <v>250000</v>
          </cell>
          <cell r="CG420">
            <v>288000</v>
          </cell>
        </row>
        <row r="421">
          <cell r="CE421" t="str">
            <v>TC N RU C-RU.AB29.B.16775</v>
          </cell>
          <cell r="CF421">
            <v>250000</v>
          </cell>
          <cell r="CG421">
            <v>288000</v>
          </cell>
        </row>
        <row r="422">
          <cell r="CE422" t="str">
            <v>TC N RU Д-RU.A301.B.03087</v>
          </cell>
          <cell r="CF422">
            <v>3000000</v>
          </cell>
          <cell r="CG422">
            <v>3450000</v>
          </cell>
        </row>
        <row r="423">
          <cell r="CE423" t="str">
            <v>TC N RU Д-RU.A301.B.03089</v>
          </cell>
          <cell r="CF423">
            <v>1010000</v>
          </cell>
          <cell r="CG423">
            <v>1162000</v>
          </cell>
        </row>
        <row r="424">
          <cell r="CE424" t="str">
            <v>TC N RU Д-RU.AB45.B.36572</v>
          </cell>
          <cell r="CF424">
            <v>1000000</v>
          </cell>
          <cell r="CG424">
            <v>1150000</v>
          </cell>
        </row>
        <row r="425">
          <cell r="CE425" t="str">
            <v>TC N RU Д-RU.AB72.B.02019</v>
          </cell>
          <cell r="CF425">
            <v>1000000</v>
          </cell>
          <cell r="CG425">
            <v>1150000</v>
          </cell>
        </row>
        <row r="426">
          <cell r="CE426" t="str">
            <v>TC N RU Д-RU.AB72.B.02053</v>
          </cell>
          <cell r="CF426">
            <v>3800000</v>
          </cell>
          <cell r="CG426">
            <v>4370000</v>
          </cell>
        </row>
        <row r="427">
          <cell r="CE427" t="str">
            <v>TC N RU Д-RU.AB72.B.02054</v>
          </cell>
          <cell r="CF427">
            <v>1000000</v>
          </cell>
          <cell r="CG427">
            <v>1150000</v>
          </cell>
        </row>
        <row r="428">
          <cell r="CE428" t="str">
            <v>TC N RU Д-RU.AB72.B.02080</v>
          </cell>
          <cell r="CF428">
            <v>2400000</v>
          </cell>
          <cell r="CG428">
            <v>2760000</v>
          </cell>
        </row>
        <row r="429">
          <cell r="CE429" t="str">
            <v>TC N RU Д-RU.AB72.B.02224</v>
          </cell>
          <cell r="CF429">
            <v>2400000</v>
          </cell>
          <cell r="CG429">
            <v>2760000</v>
          </cell>
        </row>
        <row r="430">
          <cell r="CE430" t="str">
            <v>TC N RU Д-RU.AB72.B.02234</v>
          </cell>
          <cell r="CF430">
            <v>3800000</v>
          </cell>
          <cell r="CG430">
            <v>4370000</v>
          </cell>
        </row>
        <row r="431">
          <cell r="CE431" t="str">
            <v>TC N RU Д-RU.AB72.B.02349</v>
          </cell>
          <cell r="CF431">
            <v>3800000</v>
          </cell>
          <cell r="CG431">
            <v>4370000</v>
          </cell>
        </row>
        <row r="432">
          <cell r="CE432" t="str">
            <v>TC N RU Д-RU.AB72.B.02426</v>
          </cell>
          <cell r="CF432">
            <v>1000000</v>
          </cell>
          <cell r="CG432">
            <v>1150000</v>
          </cell>
        </row>
        <row r="433">
          <cell r="CE433" t="str">
            <v>TC N RU Д-RU.AB72.B.02427</v>
          </cell>
          <cell r="CF433">
            <v>1000000</v>
          </cell>
          <cell r="CG433">
            <v>1150000</v>
          </cell>
        </row>
        <row r="434">
          <cell r="CE434" t="str">
            <v>TC N RU Д-RU.AB72.B.02628</v>
          </cell>
          <cell r="CF434">
            <v>1010000</v>
          </cell>
          <cell r="CG434">
            <v>1162000</v>
          </cell>
        </row>
        <row r="435">
          <cell r="CE435" t="str">
            <v>TC N RU Д-RU.AB72.B.04192</v>
          </cell>
          <cell r="CF435">
            <v>600000</v>
          </cell>
          <cell r="CG435">
            <v>690000</v>
          </cell>
        </row>
        <row r="436">
          <cell r="CE436" t="str">
            <v>TC N RU Д-RU.AЗ01.B.00898</v>
          </cell>
          <cell r="CF436">
            <v>220000</v>
          </cell>
          <cell r="CG436">
            <v>255000</v>
          </cell>
        </row>
        <row r="437">
          <cell r="CE437" t="str">
            <v>TC N RU Д-RU.AЗ01.B.00899</v>
          </cell>
          <cell r="CF437">
            <v>220000</v>
          </cell>
          <cell r="CG437">
            <v>255000</v>
          </cell>
        </row>
        <row r="438">
          <cell r="CE438" t="str">
            <v>TC N RU Д-RU.AУ14.B.09191</v>
          </cell>
          <cell r="CF438">
            <v>880000</v>
          </cell>
          <cell r="CG438">
            <v>1010000</v>
          </cell>
        </row>
        <row r="439">
          <cell r="CE439" t="str">
            <v>TC N RU Д-RU.HO12.B.06407</v>
          </cell>
          <cell r="CF439">
            <v>250000</v>
          </cell>
          <cell r="CG439">
            <v>288000</v>
          </cell>
        </row>
        <row r="440">
          <cell r="CE440" t="str">
            <v>TC N RU Д-RU.HO12.B.07890</v>
          </cell>
          <cell r="CF440">
            <v>250000</v>
          </cell>
          <cell r="CG440">
            <v>288000</v>
          </cell>
        </row>
        <row r="441">
          <cell r="CE441" t="str">
            <v>TC N RU Д-RU.MC41.B.00062</v>
          </cell>
          <cell r="CF441">
            <v>450000</v>
          </cell>
          <cell r="CG441">
            <v>518000</v>
          </cell>
        </row>
        <row r="442">
          <cell r="CE442" t="str">
            <v>TC N RU Д-RU.MC41.B.00063</v>
          </cell>
          <cell r="CF442">
            <v>450000</v>
          </cell>
          <cell r="CG442">
            <v>518000</v>
          </cell>
        </row>
        <row r="443">
          <cell r="CE443" t="str">
            <v>TC N RU Д-RU.MC41.B.00064</v>
          </cell>
          <cell r="CF443">
            <v>450000</v>
          </cell>
          <cell r="CG443">
            <v>518000</v>
          </cell>
        </row>
        <row r="444">
          <cell r="CE444" t="str">
            <v>TC N RU Д-RU.MC41.B.00065</v>
          </cell>
          <cell r="CF444">
            <v>900000</v>
          </cell>
          <cell r="CG444">
            <v>1040000</v>
          </cell>
        </row>
        <row r="445">
          <cell r="CE445" t="str">
            <v>TC N RU Д-RU.MC41.B.00066</v>
          </cell>
          <cell r="CF445">
            <v>450000</v>
          </cell>
          <cell r="CG445">
            <v>518000</v>
          </cell>
        </row>
        <row r="446">
          <cell r="CE446" t="str">
            <v>TC N RU Д-RU.MC41.B.00069</v>
          </cell>
          <cell r="CF446">
            <v>450000</v>
          </cell>
          <cell r="CG446">
            <v>518000</v>
          </cell>
        </row>
        <row r="447">
          <cell r="CE447" t="str">
            <v>TC N RU Д-RU.MC41.B.00071</v>
          </cell>
          <cell r="CF447">
            <v>3000000</v>
          </cell>
          <cell r="CG447">
            <v>3450000</v>
          </cell>
        </row>
        <row r="448">
          <cell r="CE448" t="str">
            <v>TC N RU Д-RU.MC41.B.00072</v>
          </cell>
          <cell r="CF448">
            <v>450000</v>
          </cell>
          <cell r="CG448">
            <v>518000</v>
          </cell>
        </row>
        <row r="449">
          <cell r="CE449" t="str">
            <v>TC N RU Д-RU.MC41.B.00076</v>
          </cell>
          <cell r="CF449">
            <v>450000</v>
          </cell>
          <cell r="CG449">
            <v>518000</v>
          </cell>
        </row>
        <row r="450">
          <cell r="CE450" t="str">
            <v>TC N RU Д-RU.MC41.B.00081</v>
          </cell>
          <cell r="CF450">
            <v>450000</v>
          </cell>
          <cell r="CG450">
            <v>518000</v>
          </cell>
        </row>
        <row r="451">
          <cell r="CE451" t="str">
            <v>TC N RU Д-RU.MC41.B.00084</v>
          </cell>
          <cell r="CF451">
            <v>450000</v>
          </cell>
          <cell r="CG451">
            <v>518000</v>
          </cell>
        </row>
        <row r="452">
          <cell r="CE452" t="str">
            <v>TC N RU Д-RU.MO10.B.00536</v>
          </cell>
          <cell r="CF452">
            <v>3000000</v>
          </cell>
          <cell r="CG452">
            <v>3450000</v>
          </cell>
        </row>
        <row r="453">
          <cell r="CE453" t="str">
            <v>TC N RU Д-RU.MP13.B.00018</v>
          </cell>
          <cell r="CF453">
            <v>450000</v>
          </cell>
          <cell r="CG453">
            <v>518000</v>
          </cell>
        </row>
        <row r="454">
          <cell r="CE454" t="str">
            <v>TC N RU Д-RU.MP13.B.00019</v>
          </cell>
          <cell r="CF454">
            <v>450000</v>
          </cell>
          <cell r="CG454">
            <v>518000</v>
          </cell>
        </row>
        <row r="455">
          <cell r="CE455" t="str">
            <v>TC N RU Д-RU.MP13.B.00020</v>
          </cell>
          <cell r="CF455">
            <v>450000</v>
          </cell>
          <cell r="CG455">
            <v>518000</v>
          </cell>
        </row>
        <row r="456">
          <cell r="CE456" t="str">
            <v>TC N RU Д-RU.MT22.B.00003</v>
          </cell>
          <cell r="CF456">
            <v>880000</v>
          </cell>
          <cell r="CG456">
            <v>1010000</v>
          </cell>
        </row>
        <row r="457">
          <cell r="CE457" t="str">
            <v>TC N RU Д-RU.MT22.B.00006</v>
          </cell>
          <cell r="CF457">
            <v>600000</v>
          </cell>
          <cell r="CG457">
            <v>690000</v>
          </cell>
        </row>
        <row r="458">
          <cell r="CE458" t="str">
            <v>TC N RU Д-RU.MT22.B.00009</v>
          </cell>
          <cell r="CF458">
            <v>1010000</v>
          </cell>
          <cell r="CG458">
            <v>1162000</v>
          </cell>
        </row>
        <row r="459">
          <cell r="CE459" t="str">
            <v>TC N RU Д-RU.MT22.B.00010</v>
          </cell>
          <cell r="CF459">
            <v>880000</v>
          </cell>
          <cell r="CG459">
            <v>1010000</v>
          </cell>
        </row>
        <row r="460">
          <cell r="CE460" t="str">
            <v>TC N RU Д-RU.MT22.B.00013</v>
          </cell>
          <cell r="CF460">
            <v>1010000</v>
          </cell>
          <cell r="CG460">
            <v>1162000</v>
          </cell>
        </row>
        <row r="461">
          <cell r="CE461" t="str">
            <v>TC N RU Д-RU.MT22.B.00064</v>
          </cell>
          <cell r="CF461">
            <v>880000</v>
          </cell>
          <cell r="CG461">
            <v>1010000</v>
          </cell>
        </row>
        <row r="462">
          <cell r="CE462" t="str">
            <v>TC N RU Д-RU.MT22.B.00065</v>
          </cell>
          <cell r="CF462">
            <v>1010000</v>
          </cell>
          <cell r="CG462">
            <v>1162000</v>
          </cell>
        </row>
        <row r="463">
          <cell r="CE463" t="str">
            <v>TC N RU Д-RU.MT22.B.00077</v>
          </cell>
          <cell r="CF463">
            <v>1010000</v>
          </cell>
          <cell r="CG463">
            <v>1162000</v>
          </cell>
        </row>
        <row r="464">
          <cell r="CE464" t="str">
            <v>TC N RU Д-RU.MT22.B.00635</v>
          </cell>
          <cell r="CF464">
            <v>3000000</v>
          </cell>
          <cell r="CG464">
            <v>3450000</v>
          </cell>
        </row>
        <row r="465">
          <cell r="CE465" t="str">
            <v>TC N RU Д-RU.MT22.B.01333</v>
          </cell>
          <cell r="CF465">
            <v>1010000</v>
          </cell>
          <cell r="CG465">
            <v>1162000</v>
          </cell>
        </row>
        <row r="466">
          <cell r="CE466" t="str">
            <v>TC N RU Д-RU.MT22.B.01337</v>
          </cell>
          <cell r="CF466">
            <v>1010000</v>
          </cell>
          <cell r="CG466">
            <v>1162000</v>
          </cell>
        </row>
        <row r="467">
          <cell r="CE467" t="str">
            <v>TC N RU Д-RU.MT22.B.01445</v>
          </cell>
          <cell r="CF467">
            <v>600000</v>
          </cell>
          <cell r="CG467">
            <v>690000</v>
          </cell>
        </row>
        <row r="468">
          <cell r="CE468" t="str">
            <v>TC N RU Д-RU.MT22.B.01902</v>
          </cell>
          <cell r="CF468">
            <v>1000000</v>
          </cell>
          <cell r="CG468">
            <v>1150000</v>
          </cell>
        </row>
        <row r="469">
          <cell r="CE469" t="str">
            <v>TC N RU Д-RU.MT39.A.00044</v>
          </cell>
          <cell r="CF469">
            <v>250000</v>
          </cell>
          <cell r="CG469">
            <v>288000</v>
          </cell>
        </row>
        <row r="470">
          <cell r="CE470" t="str">
            <v>TC N RU Д-RU.MT39.A.00045</v>
          </cell>
          <cell r="CF470">
            <v>250000</v>
          </cell>
          <cell r="CG470">
            <v>288000</v>
          </cell>
        </row>
        <row r="471">
          <cell r="CE471" t="str">
            <v>TC N RU Д-RU.MT39.A.00046</v>
          </cell>
          <cell r="CF471">
            <v>250000</v>
          </cell>
          <cell r="CG471">
            <v>288000</v>
          </cell>
        </row>
        <row r="472">
          <cell r="CE472" t="str">
            <v>TC N RU Д-RU.MT39.A.00047</v>
          </cell>
          <cell r="CF472">
            <v>250000</v>
          </cell>
          <cell r="CG472">
            <v>288000</v>
          </cell>
        </row>
        <row r="473">
          <cell r="CE473" t="str">
            <v>TC N RU Д-RU.MT39.A.00048</v>
          </cell>
          <cell r="CF473">
            <v>250000</v>
          </cell>
          <cell r="CG473">
            <v>288000</v>
          </cell>
        </row>
        <row r="474">
          <cell r="CE474" t="str">
            <v>TC N RU Д-RU.MT39.A.00049</v>
          </cell>
          <cell r="CF474">
            <v>250000</v>
          </cell>
          <cell r="CG474">
            <v>288000</v>
          </cell>
        </row>
        <row r="475">
          <cell r="CE475" t="str">
            <v>TC N RU Д-RU.MT39.A.00051</v>
          </cell>
          <cell r="CF475">
            <v>250000</v>
          </cell>
          <cell r="CG475">
            <v>288000</v>
          </cell>
        </row>
        <row r="476">
          <cell r="CE476" t="str">
            <v>TC N RU Д-RU.MT39.A.00052</v>
          </cell>
          <cell r="CF476">
            <v>250000</v>
          </cell>
          <cell r="CG476">
            <v>288000</v>
          </cell>
        </row>
        <row r="477">
          <cell r="CE477" t="str">
            <v>TC N RU Д-RU.MT39.A.00053</v>
          </cell>
          <cell r="CF477">
            <v>250000</v>
          </cell>
          <cell r="CG477">
            <v>288000</v>
          </cell>
        </row>
        <row r="478">
          <cell r="CE478" t="str">
            <v>TC N RU Д-RU.MT39.A.00054</v>
          </cell>
          <cell r="CF478">
            <v>250000</v>
          </cell>
          <cell r="CG478">
            <v>288000</v>
          </cell>
        </row>
        <row r="479">
          <cell r="CE479" t="str">
            <v>TC N RU Д-RU.MT39.A.00058</v>
          </cell>
          <cell r="CF479">
            <v>250000</v>
          </cell>
          <cell r="CG479">
            <v>288000</v>
          </cell>
        </row>
        <row r="480">
          <cell r="CE480" t="str">
            <v>TC N RU Д-RU.MT39.A.00957</v>
          </cell>
          <cell r="CF480">
            <v>250000</v>
          </cell>
          <cell r="CG480">
            <v>288000</v>
          </cell>
        </row>
        <row r="481">
          <cell r="CE481" t="str">
            <v>TC N RU Д-RU.MT39.A.00958</v>
          </cell>
          <cell r="CF481">
            <v>250000</v>
          </cell>
          <cell r="CG481">
            <v>288000</v>
          </cell>
        </row>
        <row r="482">
          <cell r="CE482" t="str">
            <v>TC N RU Д-RU.MT39.A.00959</v>
          </cell>
          <cell r="CF482">
            <v>250000</v>
          </cell>
          <cell r="CG482">
            <v>288000</v>
          </cell>
        </row>
        <row r="483">
          <cell r="CE483" t="str">
            <v>TC N RU Д-RU.MT39.A.00960</v>
          </cell>
          <cell r="CF483">
            <v>250000</v>
          </cell>
          <cell r="CG483">
            <v>288000</v>
          </cell>
        </row>
        <row r="484">
          <cell r="CE484" t="str">
            <v>TC N RU Д-RU.MT39.A.00961</v>
          </cell>
          <cell r="CF484">
            <v>250000</v>
          </cell>
          <cell r="CG484">
            <v>288000</v>
          </cell>
        </row>
        <row r="485">
          <cell r="CE485" t="str">
            <v>TC N RU Д-RU.MT39.A.00962</v>
          </cell>
          <cell r="CF485">
            <v>250000</v>
          </cell>
          <cell r="CG485">
            <v>288000</v>
          </cell>
        </row>
        <row r="486">
          <cell r="CE486" t="str">
            <v>TC N RU Д-RU.MT39.A.00964</v>
          </cell>
          <cell r="CF486">
            <v>250000</v>
          </cell>
          <cell r="CG486">
            <v>288000</v>
          </cell>
        </row>
        <row r="487">
          <cell r="CE487" t="str">
            <v>TC N RU Д-RU.MT39.A.00965</v>
          </cell>
          <cell r="CF487">
            <v>250000</v>
          </cell>
          <cell r="CG487">
            <v>288000</v>
          </cell>
        </row>
        <row r="488">
          <cell r="CE488" t="str">
            <v>TC N RU Д-RU.MT39.A.00966</v>
          </cell>
          <cell r="CF488">
            <v>250000</v>
          </cell>
          <cell r="CG488">
            <v>288000</v>
          </cell>
        </row>
        <row r="489">
          <cell r="CE489" t="str">
            <v>TC N RU Д-RU.MT39.A.00967</v>
          </cell>
          <cell r="CF489">
            <v>250000</v>
          </cell>
          <cell r="CG489">
            <v>288000</v>
          </cell>
        </row>
        <row r="490">
          <cell r="CE490" t="str">
            <v>TC N RU Д-RU.MT39.B.00043</v>
          </cell>
          <cell r="CF490">
            <v>250000</v>
          </cell>
          <cell r="CG490">
            <v>288000</v>
          </cell>
          <cell r="CK490" t="str">
            <v>Москва</v>
          </cell>
          <cell r="CL490" t="b">
            <v>0</v>
          </cell>
        </row>
        <row r="491">
          <cell r="CE491" t="str">
            <v>TC N RU Д-RU.MT39.B.00956</v>
          </cell>
          <cell r="CF491">
            <v>250000</v>
          </cell>
          <cell r="CG491">
            <v>288000</v>
          </cell>
          <cell r="CK491" t="str">
            <v>Санкт-Петербург</v>
          </cell>
          <cell r="CL491" t="b">
            <v>0</v>
          </cell>
        </row>
        <row r="492">
          <cell r="CE492" t="str">
            <v>TC N RU Д-RU.MT39.B.00963</v>
          </cell>
          <cell r="CF492">
            <v>250000</v>
          </cell>
          <cell r="CG492">
            <v>288000</v>
          </cell>
          <cell r="CK492" t="str">
            <v>Московская область</v>
          </cell>
          <cell r="CL492" t="b">
            <v>0</v>
          </cell>
        </row>
        <row r="493">
          <cell r="CE493" t="str">
            <v>TC N RU Д-RU.MT40.B.00008</v>
          </cell>
          <cell r="CF493">
            <v>220000</v>
          </cell>
          <cell r="CG493">
            <v>255000</v>
          </cell>
          <cell r="CK493" t="str">
            <v>Ханты-Мансийский автономный округ - Югра</v>
          </cell>
          <cell r="CL493" t="b">
            <v>0</v>
          </cell>
        </row>
        <row r="494">
          <cell r="CE494" t="str">
            <v>TC № RU C-RU.AB29.B.16775</v>
          </cell>
          <cell r="CF494">
            <v>250000</v>
          </cell>
          <cell r="CG494">
            <v>288000</v>
          </cell>
          <cell r="CK494" t="str">
            <v>Краснодарский край</v>
          </cell>
          <cell r="CL494" t="b">
            <v>0</v>
          </cell>
        </row>
        <row r="495">
          <cell r="CE495" t="str">
            <v>TC RU A-RU.AЯ73.02198</v>
          </cell>
          <cell r="CF495">
            <v>880000</v>
          </cell>
          <cell r="CG495">
            <v>1010000</v>
          </cell>
          <cell r="CK495" t="str">
            <v>Свердловская область</v>
          </cell>
          <cell r="CL495" t="b">
            <v>0</v>
          </cell>
        </row>
        <row r="496">
          <cell r="CE496" t="str">
            <v>TC RU A-RU.AЯ73.02199</v>
          </cell>
          <cell r="CF496">
            <v>880000</v>
          </cell>
          <cell r="CG496">
            <v>1010000</v>
          </cell>
          <cell r="CK496" t="str">
            <v>Ямало-Ненецкий автономный округ</v>
          </cell>
          <cell r="CL496" t="b">
            <v>0</v>
          </cell>
        </row>
        <row r="497">
          <cell r="CE497" t="str">
            <v>TC RU C-RU MT39.B.00129</v>
          </cell>
          <cell r="CF497">
            <v>250000</v>
          </cell>
          <cell r="CG497">
            <v>288000</v>
          </cell>
          <cell r="CK497" t="str">
            <v>Республика Татарстан</v>
          </cell>
          <cell r="CL497" t="b">
            <v>0</v>
          </cell>
        </row>
        <row r="498">
          <cell r="CE498" t="str">
            <v>TC RU C-RU.AB28.B.00217</v>
          </cell>
          <cell r="CF498">
            <v>1000000</v>
          </cell>
          <cell r="CG498">
            <v>1150000</v>
          </cell>
          <cell r="CK498" t="str">
            <v>Красноярский край</v>
          </cell>
          <cell r="CL498" t="b">
            <v>1</v>
          </cell>
        </row>
        <row r="499">
          <cell r="CE499" t="str">
            <v>TC RU C-RU.AB29.B.15425</v>
          </cell>
          <cell r="CF499">
            <v>250000</v>
          </cell>
          <cell r="CG499">
            <v>288000</v>
          </cell>
          <cell r="CK499" t="str">
            <v>Республика Башкортостан</v>
          </cell>
          <cell r="CL499" t="b">
            <v>0</v>
          </cell>
        </row>
        <row r="500">
          <cell r="CE500" t="str">
            <v>TC RU C-RU.AB51.B.04811</v>
          </cell>
          <cell r="CF500">
            <v>250000</v>
          </cell>
          <cell r="CG500">
            <v>288000</v>
          </cell>
          <cell r="CK500" t="str">
            <v>Самарская область</v>
          </cell>
          <cell r="CL500" t="b">
            <v>0</v>
          </cell>
        </row>
        <row r="501">
          <cell r="CE501" t="str">
            <v>TC RU C-RU.AB72.B.01320</v>
          </cell>
          <cell r="CF501">
            <v>3000000</v>
          </cell>
          <cell r="CG501">
            <v>3450000</v>
          </cell>
          <cell r="CK501" t="str">
            <v>Ростовская область</v>
          </cell>
          <cell r="CL501" t="b">
            <v>0</v>
          </cell>
        </row>
        <row r="502">
          <cell r="CE502" t="str">
            <v>TC RU C-RU.AB72.B.01923</v>
          </cell>
          <cell r="CF502">
            <v>1010000</v>
          </cell>
          <cell r="CG502">
            <v>1162000</v>
          </cell>
          <cell r="CK502" t="str">
            <v>Челябинская область</v>
          </cell>
          <cell r="CL502" t="b">
            <v>0</v>
          </cell>
        </row>
        <row r="503">
          <cell r="CE503" t="str">
            <v>TC RU C-RU.AB86.02633</v>
          </cell>
          <cell r="CF503">
            <v>250000</v>
          </cell>
          <cell r="CG503">
            <v>288000</v>
          </cell>
          <cell r="CK503" t="str">
            <v>Нижегородская область</v>
          </cell>
          <cell r="CL503" t="b">
            <v>0</v>
          </cell>
        </row>
        <row r="504">
          <cell r="CE504" t="str">
            <v>TC RU C-RU.AB86.B.00638</v>
          </cell>
          <cell r="CF504">
            <v>250000</v>
          </cell>
          <cell r="CG504">
            <v>288000</v>
          </cell>
          <cell r="CK504" t="str">
            <v>Пермский край</v>
          </cell>
          <cell r="CL504" t="b">
            <v>0</v>
          </cell>
        </row>
        <row r="505">
          <cell r="CE505" t="str">
            <v>TC RU C-RU.AB86.B.02638</v>
          </cell>
          <cell r="CF505">
            <v>250000</v>
          </cell>
          <cell r="CG505">
            <v>288000</v>
          </cell>
          <cell r="CK505" t="str">
            <v>Новосибирская область</v>
          </cell>
          <cell r="CL505" t="b">
            <v>1</v>
          </cell>
        </row>
        <row r="506">
          <cell r="CE506" t="str">
            <v>TC RU C-RU.AB86.B.06333</v>
          </cell>
          <cell r="CF506">
            <v>250000</v>
          </cell>
          <cell r="CG506">
            <v>288000</v>
          </cell>
          <cell r="CK506" t="str">
            <v>Иркутская область</v>
          </cell>
          <cell r="CL506" t="b">
            <v>1</v>
          </cell>
        </row>
        <row r="507">
          <cell r="CE507" t="str">
            <v>TC RU C-RU.AE.56.B.00602</v>
          </cell>
          <cell r="CF507">
            <v>250000</v>
          </cell>
          <cell r="CG507">
            <v>288000</v>
          </cell>
          <cell r="CK507" t="str">
            <v>Тюменская область</v>
          </cell>
          <cell r="CL507" t="b">
            <v>0</v>
          </cell>
        </row>
        <row r="508">
          <cell r="CE508" t="str">
            <v>TC RU C-RU.AE56.B.00601</v>
          </cell>
          <cell r="CF508">
            <v>250000</v>
          </cell>
          <cell r="CG508">
            <v>288000</v>
          </cell>
          <cell r="CK508" t="str">
            <v>Ленинградская область</v>
          </cell>
          <cell r="CL508" t="b">
            <v>0</v>
          </cell>
        </row>
        <row r="509">
          <cell r="CE509" t="str">
            <v>TC RU C-RU.AE56.B.00626</v>
          </cell>
          <cell r="CF509">
            <v>250000</v>
          </cell>
          <cell r="CG509">
            <v>288000</v>
          </cell>
          <cell r="CK509" t="str">
            <v>Республика Саха (Якутия)</v>
          </cell>
          <cell r="CL509" t="b">
            <v>1</v>
          </cell>
        </row>
        <row r="510">
          <cell r="CE510" t="str">
            <v>TC RU C-RU.AГ27.B.00647</v>
          </cell>
          <cell r="CF510">
            <v>880000</v>
          </cell>
          <cell r="CG510">
            <v>1010000</v>
          </cell>
          <cell r="CK510" t="str">
            <v>Кемеровская область</v>
          </cell>
          <cell r="CL510" t="b">
            <v>1</v>
          </cell>
        </row>
        <row r="511">
          <cell r="CE511" t="str">
            <v>TC RU C-RU.AГ49.B.00923</v>
          </cell>
          <cell r="CF511">
            <v>880000</v>
          </cell>
          <cell r="CG511">
            <v>1010000</v>
          </cell>
          <cell r="CK511" t="str">
            <v>Воронежская область</v>
          </cell>
          <cell r="CL511" t="b">
            <v>0</v>
          </cell>
        </row>
        <row r="512">
          <cell r="CE512" t="str">
            <v>TC RU C-RU.AГ65.B.04540</v>
          </cell>
          <cell r="CF512">
            <v>250000</v>
          </cell>
          <cell r="CG512">
            <v>288000</v>
          </cell>
          <cell r="CK512" t="str">
            <v>Оренбургская область</v>
          </cell>
          <cell r="CL512" t="b">
            <v>0</v>
          </cell>
        </row>
        <row r="513">
          <cell r="CE513" t="str">
            <v>TC RU C-RU.AЗ01.B.02127</v>
          </cell>
          <cell r="CF513">
            <v>450000</v>
          </cell>
          <cell r="CG513">
            <v>518000</v>
          </cell>
          <cell r="CK513" t="str">
            <v>Сахалинская область</v>
          </cell>
          <cell r="CL513" t="b">
            <v>1</v>
          </cell>
        </row>
        <row r="514">
          <cell r="CE514" t="str">
            <v>TC RU C-RU.AИ24.B.00064</v>
          </cell>
          <cell r="CF514">
            <v>880000</v>
          </cell>
          <cell r="CG514">
            <v>1010000</v>
          </cell>
          <cell r="CK514" t="str">
            <v>Волгоградская область</v>
          </cell>
          <cell r="CL514" t="b">
            <v>0</v>
          </cell>
        </row>
        <row r="515">
          <cell r="CE515" t="str">
            <v>TC RU C-RU.AИ24.B.00084</v>
          </cell>
          <cell r="CF515">
            <v>880000</v>
          </cell>
          <cell r="CG515">
            <v>1010000</v>
          </cell>
          <cell r="CK515" t="str">
            <v>Приморский край</v>
          </cell>
          <cell r="CL515" t="b">
            <v>1</v>
          </cell>
        </row>
        <row r="516">
          <cell r="CE516" t="str">
            <v>TC RU C-RU.AИ24.B.00123</v>
          </cell>
          <cell r="CF516">
            <v>880000</v>
          </cell>
          <cell r="CG516">
            <v>1010000</v>
          </cell>
          <cell r="CK516" t="str">
            <v>Белгородская область</v>
          </cell>
          <cell r="CL516" t="b">
            <v>0</v>
          </cell>
        </row>
        <row r="517">
          <cell r="CE517" t="str">
            <v>TC RU C-RU.AИ24.B.00147</v>
          </cell>
          <cell r="CF517">
            <v>880000</v>
          </cell>
          <cell r="CG517">
            <v>1010000</v>
          </cell>
          <cell r="CK517" t="str">
            <v>Саратовская область</v>
          </cell>
          <cell r="CL517" t="b">
            <v>0</v>
          </cell>
        </row>
        <row r="518">
          <cell r="CE518" t="str">
            <v>TC RU C-RU.AИ24.B.00150</v>
          </cell>
          <cell r="CF518">
            <v>880000</v>
          </cell>
          <cell r="CG518">
            <v>1010000</v>
          </cell>
          <cell r="CK518" t="str">
            <v>Ставропольский край</v>
          </cell>
          <cell r="CL518" t="b">
            <v>0</v>
          </cell>
        </row>
        <row r="519">
          <cell r="CE519" t="str">
            <v>TC RU C-RU.AИ24.B.00175</v>
          </cell>
          <cell r="CF519">
            <v>880000</v>
          </cell>
          <cell r="CG519">
            <v>1010000</v>
          </cell>
          <cell r="CK519" t="str">
            <v>Хабаровский край</v>
          </cell>
          <cell r="CL519" t="b">
            <v>1</v>
          </cell>
        </row>
        <row r="520">
          <cell r="CE520" t="str">
            <v>TC RU C-RU.AИ24.B.00197</v>
          </cell>
          <cell r="CF520">
            <v>1010000</v>
          </cell>
          <cell r="CG520">
            <v>1162000</v>
          </cell>
          <cell r="CK520" t="str">
            <v>Омская область</v>
          </cell>
          <cell r="CL520" t="b">
            <v>1</v>
          </cell>
        </row>
        <row r="521">
          <cell r="CE521" t="str">
            <v>TC RU C-RU.AЯ04.B.01120</v>
          </cell>
          <cell r="CF521">
            <v>900000</v>
          </cell>
          <cell r="CG521">
            <v>1040000</v>
          </cell>
          <cell r="CK521" t="str">
            <v>Республика Дагестан</v>
          </cell>
          <cell r="CL521" t="b">
            <v>0</v>
          </cell>
        </row>
        <row r="522">
          <cell r="CE522" t="str">
            <v>TC RU C-RU.MC41.B.00054</v>
          </cell>
          <cell r="CF522">
            <v>3000000</v>
          </cell>
          <cell r="CG522">
            <v>3450000</v>
          </cell>
          <cell r="CK522" t="str">
            <v>Республика Коми</v>
          </cell>
          <cell r="CL522" t="b">
            <v>0</v>
          </cell>
        </row>
        <row r="523">
          <cell r="CE523" t="str">
            <v>TC RU C-RU.MO10.B.00495</v>
          </cell>
          <cell r="CF523">
            <v>250000</v>
          </cell>
          <cell r="CG523">
            <v>288000</v>
          </cell>
          <cell r="CK523" t="str">
            <v>Удмуртская Республика</v>
          </cell>
          <cell r="CL523" t="b">
            <v>0</v>
          </cell>
        </row>
        <row r="524">
          <cell r="CE524" t="str">
            <v>TC RU C-RU.MP.46.B.00169</v>
          </cell>
          <cell r="CF524">
            <v>1000000</v>
          </cell>
          <cell r="CG524">
            <v>1150000</v>
          </cell>
          <cell r="CK524" t="str">
            <v>Тульская область</v>
          </cell>
          <cell r="CL524" t="b">
            <v>0</v>
          </cell>
        </row>
        <row r="525">
          <cell r="CE525" t="str">
            <v>TC RU C-RU.MP03.B.00038</v>
          </cell>
          <cell r="CF525">
            <v>880000</v>
          </cell>
          <cell r="CG525">
            <v>1010000</v>
          </cell>
          <cell r="CK525" t="str">
            <v>Алтайский край</v>
          </cell>
          <cell r="CL525" t="b">
            <v>1</v>
          </cell>
        </row>
        <row r="526">
          <cell r="CE526" t="str">
            <v>TC RU C-RU.MP03.B.00039</v>
          </cell>
          <cell r="CF526">
            <v>880000</v>
          </cell>
          <cell r="CG526">
            <v>1010000</v>
          </cell>
          <cell r="CK526" t="str">
            <v>Томская область</v>
          </cell>
          <cell r="CL526" t="b">
            <v>1</v>
          </cell>
        </row>
        <row r="527">
          <cell r="CE527" t="str">
            <v>TC RU C-RU.MP03.B.00040</v>
          </cell>
          <cell r="CF527">
            <v>880000</v>
          </cell>
          <cell r="CG527">
            <v>1010000</v>
          </cell>
          <cell r="CK527" t="str">
            <v>Вологодская область</v>
          </cell>
          <cell r="CL527" t="b">
            <v>0</v>
          </cell>
        </row>
        <row r="528">
          <cell r="CE528" t="str">
            <v>TC RU C-RU.MP03.B.00042</v>
          </cell>
          <cell r="CF528">
            <v>880000</v>
          </cell>
          <cell r="CG528">
            <v>1010000</v>
          </cell>
          <cell r="CK528" t="str">
            <v>Липецкая область</v>
          </cell>
          <cell r="CL528" t="b">
            <v>0</v>
          </cell>
        </row>
        <row r="529">
          <cell r="CE529" t="str">
            <v>TC RU C-RU.MP03.B.00043</v>
          </cell>
          <cell r="CF529">
            <v>880000</v>
          </cell>
          <cell r="CG529">
            <v>1010000</v>
          </cell>
          <cell r="CK529" t="str">
            <v>Ярославская область</v>
          </cell>
          <cell r="CL529" t="b">
            <v>0</v>
          </cell>
        </row>
        <row r="530">
          <cell r="CE530" t="str">
            <v>TC RU C-RU.MP03.B.00093</v>
          </cell>
          <cell r="CF530">
            <v>220000</v>
          </cell>
          <cell r="CG530">
            <v>255000</v>
          </cell>
          <cell r="CK530" t="str">
            <v>Архангельская область</v>
          </cell>
          <cell r="CL530" t="b">
            <v>0</v>
          </cell>
        </row>
        <row r="531">
          <cell r="CE531" t="str">
            <v>TC RU C-RU.MP03.B.00161</v>
          </cell>
          <cell r="CF531">
            <v>1010000</v>
          </cell>
          <cell r="CG531">
            <v>1162000</v>
          </cell>
          <cell r="CK531" t="str">
            <v>Мурманская область</v>
          </cell>
          <cell r="CL531" t="b">
            <v>0</v>
          </cell>
        </row>
        <row r="532">
          <cell r="CE532" t="str">
            <v>TC RU C-RU.MP03.B.00180</v>
          </cell>
          <cell r="CF532">
            <v>1010000</v>
          </cell>
          <cell r="CG532">
            <v>1162000</v>
          </cell>
          <cell r="CK532" t="str">
            <v>Владимирская область</v>
          </cell>
          <cell r="CL532" t="b">
            <v>0</v>
          </cell>
        </row>
        <row r="533">
          <cell r="CE533" t="str">
            <v>TC RU C-RU.MP03.B.00274</v>
          </cell>
          <cell r="CF533">
            <v>3000000</v>
          </cell>
          <cell r="CG533">
            <v>3450000</v>
          </cell>
          <cell r="CK533" t="str">
            <v>Калининградская область</v>
          </cell>
          <cell r="CL533" t="b">
            <v>1</v>
          </cell>
        </row>
        <row r="534">
          <cell r="CE534" t="str">
            <v>TC RU C-RU.MP03.B.00275</v>
          </cell>
          <cell r="CF534">
            <v>3000000</v>
          </cell>
          <cell r="CG534">
            <v>3450000</v>
          </cell>
          <cell r="CK534" t="str">
            <v>Калужская область</v>
          </cell>
          <cell r="CL534" t="b">
            <v>0</v>
          </cell>
        </row>
        <row r="535">
          <cell r="CE535" t="str">
            <v>TC RU C-RU.MP03.B.00892</v>
          </cell>
          <cell r="CF535">
            <v>880000</v>
          </cell>
          <cell r="CG535">
            <v>1010000</v>
          </cell>
          <cell r="CK535" t="str">
            <v>Курская область</v>
          </cell>
          <cell r="CL535" t="b">
            <v>0</v>
          </cell>
        </row>
        <row r="536">
          <cell r="CE536" t="str">
            <v>TC RU C-RU.MP03.B.00893</v>
          </cell>
          <cell r="CF536">
            <v>880000</v>
          </cell>
          <cell r="CG536">
            <v>1010000</v>
          </cell>
          <cell r="CK536" t="str">
            <v>Тверская область</v>
          </cell>
          <cell r="CL536" t="b">
            <v>0</v>
          </cell>
        </row>
        <row r="537">
          <cell r="CE537" t="str">
            <v>TC RU C-RU.MP03.B.00917</v>
          </cell>
          <cell r="CF537">
            <v>880000</v>
          </cell>
          <cell r="CG537">
            <v>1010000</v>
          </cell>
          <cell r="CK537" t="str">
            <v>Астраханская область</v>
          </cell>
          <cell r="CL537" t="b">
            <v>0</v>
          </cell>
        </row>
        <row r="538">
          <cell r="CE538" t="str">
            <v>TC RU C-RU.MP13.B.00011</v>
          </cell>
          <cell r="CF538">
            <v>1010000</v>
          </cell>
          <cell r="CG538">
            <v>1162000</v>
          </cell>
          <cell r="CK538" t="str">
            <v>Пензенская область</v>
          </cell>
          <cell r="CL538" t="b">
            <v>0</v>
          </cell>
        </row>
        <row r="539">
          <cell r="CE539" t="str">
            <v>TC RU C-RU.MP19.B.00244</v>
          </cell>
          <cell r="CF539">
            <v>3000000</v>
          </cell>
          <cell r="CG539">
            <v>3450000</v>
          </cell>
          <cell r="CK539" t="str">
            <v>Рязанская область</v>
          </cell>
          <cell r="CL539" t="b">
            <v>0</v>
          </cell>
        </row>
        <row r="540">
          <cell r="CE540" t="str">
            <v>TC RU C-RU.MP19.B.00434</v>
          </cell>
          <cell r="CF540">
            <v>4000000</v>
          </cell>
          <cell r="CG540">
            <v>4600000</v>
          </cell>
          <cell r="CK540" t="str">
            <v>Ульяновская область</v>
          </cell>
          <cell r="CL540" t="b">
            <v>0</v>
          </cell>
        </row>
        <row r="541">
          <cell r="CE541" t="str">
            <v>TC RU C-RU.MP19.B.00508</v>
          </cell>
          <cell r="CF541">
            <v>3800000</v>
          </cell>
          <cell r="CG541">
            <v>4370000</v>
          </cell>
          <cell r="CK541" t="str">
            <v>Тамбовская область</v>
          </cell>
          <cell r="CL541" t="b">
            <v>0</v>
          </cell>
        </row>
        <row r="542">
          <cell r="CE542" t="str">
            <v>TC RU C-RU.MP19.B.00509</v>
          </cell>
          <cell r="CF542">
            <v>3800000</v>
          </cell>
          <cell r="CG542">
            <v>4370000</v>
          </cell>
          <cell r="CK542" t="str">
            <v>Кировская область</v>
          </cell>
          <cell r="CL542" t="b">
            <v>0</v>
          </cell>
        </row>
        <row r="543">
          <cell r="CE543" t="str">
            <v>TC RU C-RU.MP19.B.00665</v>
          </cell>
          <cell r="CF543">
            <v>3000000</v>
          </cell>
          <cell r="CG543">
            <v>3450000</v>
          </cell>
          <cell r="CK543" t="str">
            <v>Амурская область</v>
          </cell>
          <cell r="CL543" t="b">
            <v>1</v>
          </cell>
        </row>
        <row r="544">
          <cell r="CE544" t="str">
            <v>TC RU C-RU.MP46.B.00007</v>
          </cell>
          <cell r="CF544">
            <v>3000000</v>
          </cell>
          <cell r="CG544">
            <v>3450000</v>
          </cell>
          <cell r="CK544" t="str">
            <v>Брянская область</v>
          </cell>
          <cell r="CL544" t="b">
            <v>0</v>
          </cell>
        </row>
        <row r="545">
          <cell r="CE545" t="str">
            <v>TC RU C-RU.MP46.B.00173</v>
          </cell>
          <cell r="CF545">
            <v>1000000</v>
          </cell>
          <cell r="CG545">
            <v>1150000</v>
          </cell>
          <cell r="CK545" t="str">
            <v>Забайкальский край</v>
          </cell>
          <cell r="CL545" t="b">
            <v>1</v>
          </cell>
        </row>
        <row r="546">
          <cell r="CE546" t="str">
            <v>TC RU C-RU.MP46.B.00175</v>
          </cell>
          <cell r="CF546">
            <v>1000000</v>
          </cell>
          <cell r="CG546">
            <v>1150000</v>
          </cell>
          <cell r="CK546" t="str">
            <v>Смоленская область</v>
          </cell>
          <cell r="CL546" t="b">
            <v>0</v>
          </cell>
        </row>
        <row r="547">
          <cell r="CE547" t="str">
            <v>TC RU C-RU.MP46.B.00190</v>
          </cell>
          <cell r="CF547">
            <v>3000000</v>
          </cell>
          <cell r="CG547">
            <v>3450000</v>
          </cell>
          <cell r="CK547" t="str">
            <v>Чувашская Республика</v>
          </cell>
          <cell r="CL547" t="b">
            <v>0</v>
          </cell>
        </row>
        <row r="548">
          <cell r="CE548" t="str">
            <v>TC RU C-RU.MT15.B.00004</v>
          </cell>
          <cell r="CF548">
            <v>250000</v>
          </cell>
          <cell r="CG548">
            <v>288000</v>
          </cell>
          <cell r="CK548" t="str">
            <v>Ненецкий автономный округ</v>
          </cell>
          <cell r="CL548" t="b">
            <v>0</v>
          </cell>
        </row>
        <row r="549">
          <cell r="CE549" t="str">
            <v>TC RU C-RU.MT22.B.00076</v>
          </cell>
          <cell r="CF549">
            <v>900000</v>
          </cell>
          <cell r="CG549">
            <v>1040000</v>
          </cell>
          <cell r="CK549" t="str">
            <v>Новгородская область</v>
          </cell>
          <cell r="CL549" t="b">
            <v>0</v>
          </cell>
        </row>
        <row r="550">
          <cell r="CE550" t="str">
            <v>TC RU C-RU.MT22.B.00079</v>
          </cell>
          <cell r="CF550">
            <v>900000</v>
          </cell>
          <cell r="CG550">
            <v>1040000</v>
          </cell>
          <cell r="CK550" t="str">
            <v>Республика Карелия</v>
          </cell>
          <cell r="CL550" t="b">
            <v>0</v>
          </cell>
        </row>
        <row r="551">
          <cell r="CE551" t="str">
            <v>TC RU C-RU.MT22.B.00128</v>
          </cell>
          <cell r="CF551">
            <v>880000</v>
          </cell>
          <cell r="CG551">
            <v>1010000</v>
          </cell>
          <cell r="CK551" t="str">
            <v>Орловская область</v>
          </cell>
          <cell r="CL551" t="b">
            <v>0</v>
          </cell>
        </row>
        <row r="552">
          <cell r="CE552" t="str">
            <v>TC RU C-RU.MT22.B.00132</v>
          </cell>
          <cell r="CF552">
            <v>900000</v>
          </cell>
          <cell r="CG552">
            <v>1040000</v>
          </cell>
          <cell r="CK552" t="str">
            <v>Республика Бурятия</v>
          </cell>
          <cell r="CL552" t="b">
            <v>1</v>
          </cell>
        </row>
        <row r="553">
          <cell r="CE553" t="str">
            <v>TC RU C-RU.MT22.B.00137</v>
          </cell>
          <cell r="CF553">
            <v>900000</v>
          </cell>
          <cell r="CG553">
            <v>1040000</v>
          </cell>
          <cell r="CK553" t="str">
            <v>Камчатский край</v>
          </cell>
          <cell r="CL553" t="b">
            <v>1</v>
          </cell>
        </row>
        <row r="554">
          <cell r="CE554" t="str">
            <v>TC RU C-RU.MT22.B.00138</v>
          </cell>
          <cell r="CF554">
            <v>900000</v>
          </cell>
          <cell r="CG554">
            <v>1040000</v>
          </cell>
          <cell r="CK554" t="str">
            <v>Республика Мордовия</v>
          </cell>
          <cell r="CL554" t="b">
            <v>0</v>
          </cell>
        </row>
        <row r="555">
          <cell r="CE555" t="str">
            <v>TC RU C-RU.MT22.B.00153</v>
          </cell>
          <cell r="CF555">
            <v>4000000</v>
          </cell>
          <cell r="CG555">
            <v>4600000</v>
          </cell>
          <cell r="CK555" t="str">
            <v>Курганская область</v>
          </cell>
          <cell r="CL555" t="b">
            <v>0</v>
          </cell>
        </row>
        <row r="556">
          <cell r="CE556" t="str">
            <v>TC RU C-RU.MT22.B.00168</v>
          </cell>
          <cell r="CF556">
            <v>900000</v>
          </cell>
          <cell r="CG556">
            <v>1040000</v>
          </cell>
          <cell r="CK556" t="str">
            <v>Республика Хакасия</v>
          </cell>
          <cell r="CL556" t="b">
            <v>1</v>
          </cell>
        </row>
        <row r="557">
          <cell r="CE557" t="str">
            <v>TC RU C-RU.MT22.B.00195</v>
          </cell>
          <cell r="CF557">
            <v>4000000</v>
          </cell>
          <cell r="CG557">
            <v>4600000</v>
          </cell>
          <cell r="CK557" t="str">
            <v>Ивановская область</v>
          </cell>
          <cell r="CL557" t="b">
            <v>0</v>
          </cell>
        </row>
        <row r="558">
          <cell r="CE558" t="str">
            <v>TC RU C-RU.MT22.B.00200</v>
          </cell>
          <cell r="CF558">
            <v>900000</v>
          </cell>
          <cell r="CG558">
            <v>1040000</v>
          </cell>
          <cell r="CK558" t="str">
            <v>Чеченская Республика</v>
          </cell>
          <cell r="CL558" t="b">
            <v>0</v>
          </cell>
        </row>
        <row r="559">
          <cell r="CE559" t="str">
            <v>TC RU C-RU.MT22.B.00201</v>
          </cell>
          <cell r="CF559">
            <v>900000</v>
          </cell>
          <cell r="CG559">
            <v>1040000</v>
          </cell>
          <cell r="CK559" t="str">
            <v>Костромская область</v>
          </cell>
          <cell r="CL559" t="b">
            <v>0</v>
          </cell>
        </row>
        <row r="560">
          <cell r="CE560" t="str">
            <v>TC RU C-RU.MT22.B.00202</v>
          </cell>
          <cell r="CF560">
            <v>900000</v>
          </cell>
          <cell r="CG560">
            <v>1040000</v>
          </cell>
          <cell r="CK560" t="str">
            <v>Республика Марий Эл</v>
          </cell>
          <cell r="CL560" t="b">
            <v>0</v>
          </cell>
        </row>
        <row r="561">
          <cell r="CE561" t="str">
            <v>TC RU C-RU.MT22.B.00203</v>
          </cell>
          <cell r="CF561">
            <v>900000</v>
          </cell>
          <cell r="CG561">
            <v>1040000</v>
          </cell>
          <cell r="CK561" t="str">
            <v>Магаданская область</v>
          </cell>
          <cell r="CL561" t="b">
            <v>1</v>
          </cell>
        </row>
        <row r="562">
          <cell r="CE562" t="str">
            <v>TC RU C-RU.MT22.B.00257</v>
          </cell>
          <cell r="CF562">
            <v>4000000</v>
          </cell>
          <cell r="CG562">
            <v>4600000</v>
          </cell>
          <cell r="CK562" t="str">
            <v>Псковская область</v>
          </cell>
          <cell r="CL562" t="b">
            <v>0</v>
          </cell>
        </row>
        <row r="563">
          <cell r="CE563" t="str">
            <v>TC RU C-RU.MT22.B.00377</v>
          </cell>
          <cell r="CF563">
            <v>4000000</v>
          </cell>
          <cell r="CG563">
            <v>4600000</v>
          </cell>
          <cell r="CK563" t="str">
            <v>Кабардино-Балкарская Республика</v>
          </cell>
          <cell r="CL563" t="b">
            <v>0</v>
          </cell>
        </row>
        <row r="564">
          <cell r="CE564" t="str">
            <v>TC RU C-RU.MT22.B.00378</v>
          </cell>
          <cell r="CF564">
            <v>4000000</v>
          </cell>
          <cell r="CG564">
            <v>4600000</v>
          </cell>
          <cell r="CK564" t="str">
            <v>Республика Северная Осетия — Алания</v>
          </cell>
          <cell r="CL564" t="b">
            <v>0</v>
          </cell>
        </row>
        <row r="565">
          <cell r="CE565" t="str">
            <v>TC RU C-RU.MT22.B.03194</v>
          </cell>
          <cell r="CF565">
            <v>3000000</v>
          </cell>
          <cell r="CG565">
            <v>3450000</v>
          </cell>
          <cell r="CK565" t="str">
            <v>Республика Адыгея</v>
          </cell>
          <cell r="CL565" t="b">
            <v>0</v>
          </cell>
        </row>
        <row r="566">
          <cell r="CE566" t="str">
            <v>TC RU C-RU.MT22.B.06508</v>
          </cell>
          <cell r="CF566">
            <v>1010000</v>
          </cell>
          <cell r="CG566">
            <v>1162000</v>
          </cell>
          <cell r="CK566" t="str">
            <v>Карачаево-Черкесская Республика</v>
          </cell>
          <cell r="CL566" t="b">
            <v>0</v>
          </cell>
        </row>
        <row r="567">
          <cell r="CE567" t="str">
            <v>TC RU C-RU.MT22.B.06509</v>
          </cell>
          <cell r="CF567">
            <v>880000</v>
          </cell>
          <cell r="CG567">
            <v>1010000</v>
          </cell>
          <cell r="CK567" t="str">
            <v>Чукотский автономный округ</v>
          </cell>
          <cell r="CL567" t="b">
            <v>1</v>
          </cell>
        </row>
        <row r="568">
          <cell r="CE568" t="str">
            <v>TC RU C-RU.MT22.B.06510</v>
          </cell>
          <cell r="CF568">
            <v>1010000</v>
          </cell>
          <cell r="CG568">
            <v>1162000</v>
          </cell>
          <cell r="CK568" t="str">
            <v>Республика Калмыкия</v>
          </cell>
          <cell r="CL568" t="b">
            <v>0</v>
          </cell>
        </row>
        <row r="569">
          <cell r="CE569" t="str">
            <v>TC RU C-RU.MT22.B.06511</v>
          </cell>
          <cell r="CF569">
            <v>880000</v>
          </cell>
          <cell r="CG569">
            <v>1010000</v>
          </cell>
          <cell r="CK569" t="str">
            <v>Республика Тыва</v>
          </cell>
          <cell r="CL569" t="b">
            <v>1</v>
          </cell>
        </row>
        <row r="570">
          <cell r="CE570" t="str">
            <v>TC RU C-RU.MT39.B.00073</v>
          </cell>
          <cell r="CF570">
            <v>250000</v>
          </cell>
          <cell r="CG570">
            <v>288000</v>
          </cell>
          <cell r="CK570" t="str">
            <v>Республика Ингушетия</v>
          </cell>
          <cell r="CL570" t="b">
            <v>0</v>
          </cell>
        </row>
        <row r="571">
          <cell r="CE571" t="str">
            <v>TC RU C-RU.MT39.B.00074</v>
          </cell>
          <cell r="CF571">
            <v>250000</v>
          </cell>
          <cell r="CG571">
            <v>288000</v>
          </cell>
          <cell r="CK571" t="str">
            <v>Еврейская автономная область</v>
          </cell>
          <cell r="CL571" t="b">
            <v>1</v>
          </cell>
        </row>
        <row r="572">
          <cell r="CE572" t="str">
            <v>TC RU C-RU.MT39.B.00075</v>
          </cell>
          <cell r="CF572">
            <v>250000</v>
          </cell>
          <cell r="CG572">
            <v>288000</v>
          </cell>
          <cell r="CK572" t="str">
            <v>Республика Алтай</v>
          </cell>
          <cell r="CL572" t="b">
            <v>1</v>
          </cell>
        </row>
        <row r="573">
          <cell r="CE573" t="str">
            <v>TC RU C-RU.MT39.B.00076</v>
          </cell>
          <cell r="CF573">
            <v>250000</v>
          </cell>
          <cell r="CG573">
            <v>288000</v>
          </cell>
        </row>
        <row r="574">
          <cell r="CE574" t="str">
            <v>TC RU C-RU.MT39.B.00077</v>
          </cell>
          <cell r="CF574">
            <v>250000</v>
          </cell>
          <cell r="CG574">
            <v>288000</v>
          </cell>
        </row>
        <row r="575">
          <cell r="CE575" t="str">
            <v>TC RU C-RU.MT39.B.00124</v>
          </cell>
          <cell r="CF575">
            <v>250000</v>
          </cell>
          <cell r="CG575">
            <v>288000</v>
          </cell>
        </row>
        <row r="576">
          <cell r="CE576" t="str">
            <v>TC RU C-RU.MT39.B.00125</v>
          </cell>
          <cell r="CF576">
            <v>250000</v>
          </cell>
          <cell r="CG576">
            <v>288000</v>
          </cell>
        </row>
        <row r="577">
          <cell r="CE577" t="str">
            <v>TC RU C-RU.MT39.B.00126</v>
          </cell>
          <cell r="CF577">
            <v>250000</v>
          </cell>
          <cell r="CG577">
            <v>288000</v>
          </cell>
        </row>
        <row r="578">
          <cell r="CE578" t="str">
            <v>TC RU C-RU.MT39.B.00127</v>
          </cell>
          <cell r="CF578">
            <v>250000</v>
          </cell>
          <cell r="CG578">
            <v>288000</v>
          </cell>
        </row>
        <row r="579">
          <cell r="CE579" t="str">
            <v>TC RU C-RU.MT39.B.00128</v>
          </cell>
          <cell r="CF579">
            <v>250000</v>
          </cell>
          <cell r="CG579">
            <v>288000</v>
          </cell>
        </row>
        <row r="580">
          <cell r="CE580" t="str">
            <v>TC RU C-RU.MT39.B.00130</v>
          </cell>
          <cell r="CF580">
            <v>250000</v>
          </cell>
          <cell r="CG580">
            <v>288000</v>
          </cell>
        </row>
        <row r="581">
          <cell r="CE581" t="str">
            <v>TC RU C-RU.MT39.B.00522</v>
          </cell>
          <cell r="CF581">
            <v>250000</v>
          </cell>
          <cell r="CG581">
            <v>288000</v>
          </cell>
        </row>
        <row r="582">
          <cell r="CE582" t="str">
            <v>TC RU C-RU.MT39.B.00523</v>
          </cell>
          <cell r="CF582">
            <v>250000</v>
          </cell>
          <cell r="CG582">
            <v>288000</v>
          </cell>
        </row>
        <row r="583">
          <cell r="CE583" t="str">
            <v>TC RU C-RU.MT39.B.00524</v>
          </cell>
          <cell r="CF583">
            <v>250000</v>
          </cell>
          <cell r="CG583">
            <v>288000</v>
          </cell>
        </row>
        <row r="584">
          <cell r="CE584" t="str">
            <v>TC RU C-RU.MT39.B.00526</v>
          </cell>
          <cell r="CF584">
            <v>250000</v>
          </cell>
          <cell r="CG584">
            <v>288000</v>
          </cell>
        </row>
        <row r="585">
          <cell r="CE585" t="str">
            <v>TC RU C-RU.MT39.B.00527</v>
          </cell>
          <cell r="CF585">
            <v>250000</v>
          </cell>
          <cell r="CG585">
            <v>288000</v>
          </cell>
        </row>
        <row r="586">
          <cell r="CE586" t="str">
            <v>TC RU C-RU.MT39.B.00528</v>
          </cell>
          <cell r="CF586">
            <v>250000</v>
          </cell>
          <cell r="CG586">
            <v>288000</v>
          </cell>
        </row>
        <row r="587">
          <cell r="CE587" t="str">
            <v>TC RU C-RU.MT39.B.00529</v>
          </cell>
          <cell r="CF587">
            <v>250000</v>
          </cell>
          <cell r="CG587">
            <v>288000</v>
          </cell>
        </row>
        <row r="588">
          <cell r="CE588" t="str">
            <v>TC RU C-RU.MT39.B.00530</v>
          </cell>
          <cell r="CF588">
            <v>250000</v>
          </cell>
          <cell r="CG588">
            <v>288000</v>
          </cell>
        </row>
        <row r="589">
          <cell r="CE589" t="str">
            <v>TC RU C-RU.MT39.B.00531</v>
          </cell>
          <cell r="CF589">
            <v>250000</v>
          </cell>
          <cell r="CG589">
            <v>288000</v>
          </cell>
        </row>
        <row r="590">
          <cell r="CE590" t="str">
            <v>TC RU C-RU.MT39.B.00532</v>
          </cell>
          <cell r="CF590">
            <v>250000</v>
          </cell>
          <cell r="CG590">
            <v>288000</v>
          </cell>
        </row>
        <row r="591">
          <cell r="CE591" t="str">
            <v>TC RU C-RU.MT39.B.00533</v>
          </cell>
          <cell r="CF591">
            <v>250000</v>
          </cell>
          <cell r="CG591">
            <v>288000</v>
          </cell>
        </row>
        <row r="592">
          <cell r="CE592" t="str">
            <v>TC RU C-RU.MT39.B.00534</v>
          </cell>
          <cell r="CF592">
            <v>250000</v>
          </cell>
          <cell r="CG592">
            <v>288000</v>
          </cell>
        </row>
        <row r="593">
          <cell r="CE593" t="str">
            <v>TC RU C-RU.MT40.B.00163</v>
          </cell>
          <cell r="CF593">
            <v>250000</v>
          </cell>
          <cell r="CG593">
            <v>288000</v>
          </cell>
        </row>
        <row r="594">
          <cell r="CE594" t="str">
            <v>TC RU C-RU.MT40.B.00212</v>
          </cell>
          <cell r="CF594">
            <v>880000</v>
          </cell>
          <cell r="CG594">
            <v>1010000</v>
          </cell>
        </row>
        <row r="595">
          <cell r="CE595" t="str">
            <v>TC RU C-RU.MT40.B.00222</v>
          </cell>
          <cell r="CF595">
            <v>880000</v>
          </cell>
          <cell r="CG595">
            <v>1010000</v>
          </cell>
        </row>
        <row r="596">
          <cell r="CE596" t="str">
            <v>TC RU C-RU.MT40.B.00239</v>
          </cell>
          <cell r="CF596">
            <v>250000</v>
          </cell>
          <cell r="CG596">
            <v>288000</v>
          </cell>
        </row>
        <row r="597">
          <cell r="CE597" t="str">
            <v>TC RU C-RU.MX17.B.00384</v>
          </cell>
          <cell r="CF597">
            <v>1010000</v>
          </cell>
          <cell r="CG597">
            <v>1162000</v>
          </cell>
        </row>
        <row r="598">
          <cell r="CE598" t="str">
            <v>TC RU C-RU.MX24.B.00008</v>
          </cell>
          <cell r="CF598">
            <v>1010000</v>
          </cell>
          <cell r="CG598">
            <v>1162000</v>
          </cell>
        </row>
        <row r="599">
          <cell r="CE599" t="str">
            <v>TC RU C-RU.MX24.B.00536</v>
          </cell>
          <cell r="CF599">
            <v>220000</v>
          </cell>
          <cell r="CG599">
            <v>255000</v>
          </cell>
        </row>
        <row r="600">
          <cell r="CE600" t="str">
            <v>TC RU C-RU.MX24.B.00537</v>
          </cell>
          <cell r="CF600">
            <v>220000</v>
          </cell>
          <cell r="CG600">
            <v>255000</v>
          </cell>
        </row>
        <row r="601">
          <cell r="CE601" t="str">
            <v>TC RU C-RU.MX24.B.00538</v>
          </cell>
          <cell r="CF601">
            <v>220000</v>
          </cell>
          <cell r="CG601">
            <v>255000</v>
          </cell>
        </row>
        <row r="602">
          <cell r="CE602" t="str">
            <v>TC RU C-RU.MБ16.B.00001</v>
          </cell>
          <cell r="CF602">
            <v>880000</v>
          </cell>
          <cell r="CG602">
            <v>1010000</v>
          </cell>
        </row>
        <row r="603">
          <cell r="CE603" t="str">
            <v>TC RU C-RU.MБ16.B.00004</v>
          </cell>
          <cell r="CF603">
            <v>880000</v>
          </cell>
          <cell r="CG603">
            <v>1010000</v>
          </cell>
        </row>
        <row r="604">
          <cell r="CE604" t="str">
            <v>TC RU C-RU.MБ16.B.00005</v>
          </cell>
          <cell r="CF604">
            <v>1010000</v>
          </cell>
          <cell r="CG604">
            <v>1162000</v>
          </cell>
        </row>
        <row r="605">
          <cell r="CE605" t="str">
            <v>TC RU C-RU.MБ16.B.00007</v>
          </cell>
          <cell r="CF605">
            <v>880000</v>
          </cell>
          <cell r="CG605">
            <v>1010000</v>
          </cell>
        </row>
        <row r="606">
          <cell r="CE606" t="str">
            <v>TC RU C-RU.MБ16.B.00009</v>
          </cell>
          <cell r="CF606">
            <v>880000</v>
          </cell>
          <cell r="CG606">
            <v>1010000</v>
          </cell>
        </row>
        <row r="607">
          <cell r="CE607" t="str">
            <v>TC RU C-RU.MБ16.B.00012</v>
          </cell>
          <cell r="CF607">
            <v>1010000</v>
          </cell>
          <cell r="CG607">
            <v>1162000</v>
          </cell>
        </row>
        <row r="608">
          <cell r="CE608" t="str">
            <v>TC RU C-RU.MБ16.B.00021</v>
          </cell>
          <cell r="CF608">
            <v>880000</v>
          </cell>
          <cell r="CG608">
            <v>1010000</v>
          </cell>
        </row>
        <row r="609">
          <cell r="CE609" t="str">
            <v>TC RU C-RU.MБ16.B.00022</v>
          </cell>
          <cell r="CF609">
            <v>880000</v>
          </cell>
          <cell r="CG609">
            <v>1010000</v>
          </cell>
        </row>
        <row r="610">
          <cell r="CE610" t="str">
            <v>TC RU C-RU.MБ16.B.00024</v>
          </cell>
          <cell r="CF610">
            <v>880000</v>
          </cell>
          <cell r="CG610">
            <v>1010000</v>
          </cell>
        </row>
        <row r="611">
          <cell r="CE611" t="str">
            <v>TC RU C-RU.MБ16.B.00029</v>
          </cell>
          <cell r="CF611">
            <v>880000</v>
          </cell>
          <cell r="CG611">
            <v>1010000</v>
          </cell>
        </row>
        <row r="612">
          <cell r="CE612" t="str">
            <v>TC RU C-RU.MБ16.B.00030</v>
          </cell>
          <cell r="CF612">
            <v>880000</v>
          </cell>
          <cell r="CG612">
            <v>1010000</v>
          </cell>
        </row>
        <row r="613">
          <cell r="CE613" t="str">
            <v>TC RU C-RU.MБ16.B.00036</v>
          </cell>
          <cell r="CF613">
            <v>880000</v>
          </cell>
          <cell r="CG613">
            <v>1010000</v>
          </cell>
        </row>
        <row r="614">
          <cell r="CE614" t="str">
            <v>TC RU C-RU.MБ16.B.00040</v>
          </cell>
          <cell r="CF614">
            <v>880000</v>
          </cell>
          <cell r="CG614">
            <v>1010000</v>
          </cell>
        </row>
        <row r="615">
          <cell r="CE615" t="str">
            <v>TC RU C-RU.MБ16.B.00048</v>
          </cell>
          <cell r="CF615">
            <v>880000</v>
          </cell>
          <cell r="CG615">
            <v>1010000</v>
          </cell>
        </row>
        <row r="616">
          <cell r="CE616" t="str">
            <v>TC RU C-RU.MБ16.B.00053</v>
          </cell>
          <cell r="CF616">
            <v>450000</v>
          </cell>
          <cell r="CG616">
            <v>518000</v>
          </cell>
        </row>
        <row r="617">
          <cell r="CE617" t="str">
            <v>TC RU C-RU.MБ16.B.00058</v>
          </cell>
          <cell r="CF617">
            <v>880000</v>
          </cell>
          <cell r="CG617">
            <v>1010000</v>
          </cell>
        </row>
        <row r="618">
          <cell r="CE618" t="str">
            <v>TC RU C-RU.MБ16.B.00059</v>
          </cell>
          <cell r="CF618">
            <v>880000</v>
          </cell>
          <cell r="CG618">
            <v>1010000</v>
          </cell>
        </row>
        <row r="619">
          <cell r="CE619" t="str">
            <v>TC RU C-RU.MБ16.B.00064</v>
          </cell>
          <cell r="CF619">
            <v>450000</v>
          </cell>
          <cell r="CG619">
            <v>518000</v>
          </cell>
        </row>
        <row r="620">
          <cell r="CE620" t="str">
            <v>TC RU C-RU.MБ16.B.00070</v>
          </cell>
          <cell r="CF620">
            <v>450000</v>
          </cell>
          <cell r="CG620">
            <v>518000</v>
          </cell>
        </row>
        <row r="621">
          <cell r="CE621" t="str">
            <v>TC RU C-RU.MБ16.B.0035</v>
          </cell>
          <cell r="CF621">
            <v>880000</v>
          </cell>
          <cell r="CG621">
            <v>1010000</v>
          </cell>
        </row>
        <row r="622">
          <cell r="CE622" t="str">
            <v>TC RU C-RU.MБ16.B/00038</v>
          </cell>
          <cell r="CF622">
            <v>880000</v>
          </cell>
          <cell r="CG622">
            <v>1010000</v>
          </cell>
        </row>
        <row r="623">
          <cell r="CE623" t="str">
            <v>TC RU C-RU.MБ17.B.00001</v>
          </cell>
          <cell r="CF623">
            <v>880000</v>
          </cell>
          <cell r="CG623">
            <v>1010000</v>
          </cell>
        </row>
        <row r="624">
          <cell r="CE624" t="str">
            <v>TC RU C-RU.MБ17.B.00002</v>
          </cell>
          <cell r="CF624">
            <v>880000</v>
          </cell>
          <cell r="CG624">
            <v>1010000</v>
          </cell>
        </row>
        <row r="625">
          <cell r="CE625" t="str">
            <v>TC RU C-RU.MБ17.B.00006</v>
          </cell>
          <cell r="CF625">
            <v>880000</v>
          </cell>
          <cell r="CG625">
            <v>1010000</v>
          </cell>
        </row>
        <row r="626">
          <cell r="CE626" t="str">
            <v>TC RU C-RU.MБ17.B.00007</v>
          </cell>
          <cell r="CF626">
            <v>880000</v>
          </cell>
          <cell r="CG626">
            <v>1010000</v>
          </cell>
        </row>
        <row r="627">
          <cell r="CE627" t="str">
            <v>TC RU C-RU.MБ17.B.00008</v>
          </cell>
          <cell r="CF627">
            <v>880000</v>
          </cell>
          <cell r="CG627">
            <v>1010000</v>
          </cell>
        </row>
        <row r="628">
          <cell r="CE628" t="str">
            <v>TC RU C-RU.ДЛ02.B.00070</v>
          </cell>
          <cell r="CF628">
            <v>450000</v>
          </cell>
          <cell r="CG628">
            <v>518000</v>
          </cell>
        </row>
        <row r="629">
          <cell r="CE629" t="str">
            <v>TC RU C-RU.ЦC01.B.00547</v>
          </cell>
          <cell r="CF629">
            <v>880000</v>
          </cell>
          <cell r="CG629">
            <v>1010000</v>
          </cell>
        </row>
        <row r="630">
          <cell r="CE630" t="str">
            <v>TC RU E- RU.MP03.00058.P1</v>
          </cell>
          <cell r="CF630">
            <v>880000</v>
          </cell>
          <cell r="CG630">
            <v>1010000</v>
          </cell>
        </row>
        <row r="631">
          <cell r="CE631" t="str">
            <v>TC RU E- RU.MP03.00058.P2</v>
          </cell>
          <cell r="CF631">
            <v>880000</v>
          </cell>
          <cell r="CG631">
            <v>1010000</v>
          </cell>
        </row>
        <row r="632">
          <cell r="CE632" t="str">
            <v>TC RU E- RU.MP03.00061</v>
          </cell>
          <cell r="CF632">
            <v>880000</v>
          </cell>
          <cell r="CG632">
            <v>1010000</v>
          </cell>
        </row>
        <row r="633">
          <cell r="CE633" t="str">
            <v>TC RU E- RU.MP03.00061.P1</v>
          </cell>
          <cell r="CF633">
            <v>880000</v>
          </cell>
          <cell r="CG633">
            <v>1010000</v>
          </cell>
        </row>
        <row r="634">
          <cell r="CE634" t="str">
            <v>TC RU E- RU.MP03.00074</v>
          </cell>
          <cell r="CF634">
            <v>880000</v>
          </cell>
          <cell r="CG634">
            <v>1010000</v>
          </cell>
        </row>
        <row r="635">
          <cell r="CE635" t="str">
            <v>TC RU E- RU.MP03.00088</v>
          </cell>
          <cell r="CF635">
            <v>880000</v>
          </cell>
          <cell r="CG635">
            <v>1010000</v>
          </cell>
        </row>
        <row r="636">
          <cell r="CE636" t="str">
            <v>TC RU E- RU.ГA06.00056.P1</v>
          </cell>
          <cell r="CF636">
            <v>880000</v>
          </cell>
          <cell r="CG636">
            <v>1010000</v>
          </cell>
        </row>
        <row r="637">
          <cell r="CE637" t="str">
            <v>TC RU E-RU ГA06.00196</v>
          </cell>
          <cell r="CF637">
            <v>250000</v>
          </cell>
          <cell r="CG637">
            <v>288000</v>
          </cell>
        </row>
        <row r="638">
          <cell r="CE638" t="str">
            <v>TC RU E-RU,ГA06.00185</v>
          </cell>
          <cell r="CF638">
            <v>250000</v>
          </cell>
          <cell r="CG638">
            <v>288000</v>
          </cell>
        </row>
        <row r="639">
          <cell r="CE639" t="str">
            <v>TC RU E-RU. MP02.00032</v>
          </cell>
          <cell r="CF639">
            <v>250000</v>
          </cell>
          <cell r="CG639">
            <v>288000</v>
          </cell>
        </row>
        <row r="640">
          <cell r="CE640" t="str">
            <v>TC RU E-RU. ГA 06.00196</v>
          </cell>
          <cell r="CF640">
            <v>250000</v>
          </cell>
          <cell r="CG640">
            <v>288000</v>
          </cell>
        </row>
        <row r="641">
          <cell r="CE641" t="str">
            <v>TC RU E-RU.AЖ04.00001</v>
          </cell>
          <cell r="CF641">
            <v>880000</v>
          </cell>
          <cell r="CG641">
            <v>1010000</v>
          </cell>
        </row>
        <row r="642">
          <cell r="CE642" t="str">
            <v>TC RU E-RU.AЖ04.00002</v>
          </cell>
          <cell r="CF642">
            <v>880000</v>
          </cell>
          <cell r="CG642">
            <v>1010000</v>
          </cell>
        </row>
        <row r="643">
          <cell r="CE643" t="str">
            <v>TC RU E-RU.AЖ04.00010</v>
          </cell>
          <cell r="CF643">
            <v>880000</v>
          </cell>
          <cell r="CG643">
            <v>1010000</v>
          </cell>
        </row>
        <row r="644">
          <cell r="CE644" t="str">
            <v>TC RU E-RU.AЖ04.00012</v>
          </cell>
          <cell r="CF644">
            <v>880000</v>
          </cell>
          <cell r="CG644">
            <v>1010000</v>
          </cell>
        </row>
        <row r="645">
          <cell r="CE645" t="str">
            <v>TC RU E-RU.AЖ04.00046</v>
          </cell>
          <cell r="CF645">
            <v>250000</v>
          </cell>
          <cell r="CG645">
            <v>288000</v>
          </cell>
        </row>
        <row r="646">
          <cell r="CE646" t="str">
            <v>TC RU E-RU.AЖ04.00052</v>
          </cell>
          <cell r="CF646">
            <v>250000</v>
          </cell>
          <cell r="CG646">
            <v>288000</v>
          </cell>
        </row>
        <row r="647">
          <cell r="CE647" t="str">
            <v>TC RU E-RU.MP02.00002</v>
          </cell>
          <cell r="CF647">
            <v>250000</v>
          </cell>
          <cell r="CG647">
            <v>288000</v>
          </cell>
        </row>
        <row r="648">
          <cell r="CE648" t="str">
            <v>TC RU E-RU.MP02.00006.P1</v>
          </cell>
          <cell r="CF648">
            <v>250000</v>
          </cell>
          <cell r="CG648">
            <v>288000</v>
          </cell>
        </row>
        <row r="649">
          <cell r="CE649" t="str">
            <v>TC RU E-RU.MP02.00008</v>
          </cell>
          <cell r="CF649">
            <v>250000</v>
          </cell>
          <cell r="CG649">
            <v>288000</v>
          </cell>
        </row>
        <row r="650">
          <cell r="CE650" t="str">
            <v>TC RU E-RU.MP02.00015</v>
          </cell>
          <cell r="CF650">
            <v>250000</v>
          </cell>
          <cell r="CG650">
            <v>288000</v>
          </cell>
        </row>
        <row r="651">
          <cell r="CE651" t="str">
            <v>TC RU E-RU.MP02.00018</v>
          </cell>
          <cell r="CF651">
            <v>250000</v>
          </cell>
          <cell r="CG651">
            <v>288000</v>
          </cell>
        </row>
        <row r="652">
          <cell r="CE652" t="str">
            <v>TC RU E-RU.MP02.00022</v>
          </cell>
          <cell r="CF652">
            <v>250000</v>
          </cell>
          <cell r="CG652">
            <v>288000</v>
          </cell>
        </row>
        <row r="653">
          <cell r="CE653" t="str">
            <v>TC RU E-RU.MP02.00023</v>
          </cell>
          <cell r="CF653">
            <v>250000</v>
          </cell>
          <cell r="CG653">
            <v>288000</v>
          </cell>
        </row>
        <row r="654">
          <cell r="CE654" t="str">
            <v>TC RU E-RU.MP02.00024</v>
          </cell>
          <cell r="CF654">
            <v>250000</v>
          </cell>
          <cell r="CG654">
            <v>288000</v>
          </cell>
        </row>
        <row r="655">
          <cell r="CE655" t="str">
            <v>TC RU E-RU.MP02.00028</v>
          </cell>
          <cell r="CF655">
            <v>250000</v>
          </cell>
          <cell r="CG655">
            <v>288000</v>
          </cell>
        </row>
        <row r="656">
          <cell r="CE656" t="str">
            <v>TC RU E-RU.MP02.00036</v>
          </cell>
          <cell r="CF656">
            <v>250000</v>
          </cell>
          <cell r="CG656">
            <v>288000</v>
          </cell>
        </row>
        <row r="657">
          <cell r="CE657" t="str">
            <v>TC RU E-RU.MP02.00037.P1</v>
          </cell>
          <cell r="CF657">
            <v>250000</v>
          </cell>
          <cell r="CG657">
            <v>288000</v>
          </cell>
        </row>
        <row r="658">
          <cell r="CE658" t="str">
            <v>TC RU E-RU.MP02.00038</v>
          </cell>
          <cell r="CF658">
            <v>250000</v>
          </cell>
          <cell r="CG658">
            <v>288000</v>
          </cell>
        </row>
        <row r="659">
          <cell r="CE659" t="str">
            <v>TC RU E-RU.MP02.00040</v>
          </cell>
          <cell r="CF659">
            <v>250000</v>
          </cell>
          <cell r="CG659">
            <v>288000</v>
          </cell>
        </row>
        <row r="660">
          <cell r="CE660" t="str">
            <v>TC RU E-RU.MP02.00048</v>
          </cell>
          <cell r="CF660">
            <v>250000</v>
          </cell>
          <cell r="CG660">
            <v>288000</v>
          </cell>
        </row>
        <row r="661">
          <cell r="CE661" t="str">
            <v>TC RU E-RU.MP02.00053</v>
          </cell>
          <cell r="CF661">
            <v>250000</v>
          </cell>
          <cell r="CG661">
            <v>288000</v>
          </cell>
        </row>
        <row r="662">
          <cell r="CE662" t="str">
            <v>TC RU E-RU.MP03.00010</v>
          </cell>
          <cell r="CF662">
            <v>880000</v>
          </cell>
          <cell r="CG662">
            <v>1010000</v>
          </cell>
        </row>
        <row r="663">
          <cell r="CE663" t="str">
            <v>TC RU E-RU.MP03.00022</v>
          </cell>
          <cell r="CF663">
            <v>880000</v>
          </cell>
          <cell r="CG663">
            <v>1010000</v>
          </cell>
        </row>
        <row r="664">
          <cell r="CE664" t="str">
            <v>TC RU E-RU.MP03.00035</v>
          </cell>
          <cell r="CF664">
            <v>880000</v>
          </cell>
          <cell r="CG664">
            <v>1010000</v>
          </cell>
        </row>
        <row r="665">
          <cell r="CE665" t="str">
            <v>TC RU E-RU.MP03.00042</v>
          </cell>
          <cell r="CF665">
            <v>880000</v>
          </cell>
          <cell r="CG665">
            <v>1010000</v>
          </cell>
        </row>
        <row r="666">
          <cell r="CE666" t="str">
            <v>TC RU E-RU.MP03.00074</v>
          </cell>
          <cell r="CF666">
            <v>880000</v>
          </cell>
          <cell r="CG666">
            <v>1010000</v>
          </cell>
        </row>
        <row r="667">
          <cell r="CE667" t="str">
            <v>TC RU E-RU.MP03.00221</v>
          </cell>
          <cell r="CF667">
            <v>880000</v>
          </cell>
          <cell r="CG667">
            <v>1010000</v>
          </cell>
        </row>
        <row r="668">
          <cell r="CE668" t="str">
            <v>TC RU E-RU.MP03.00261</v>
          </cell>
          <cell r="CF668">
            <v>880000</v>
          </cell>
          <cell r="CG668">
            <v>1010000</v>
          </cell>
        </row>
        <row r="669">
          <cell r="CE669" t="str">
            <v>TC RU E-RU.MP03.00319</v>
          </cell>
          <cell r="CF669">
            <v>880000</v>
          </cell>
          <cell r="CG669">
            <v>1010000</v>
          </cell>
        </row>
        <row r="670">
          <cell r="CE670" t="str">
            <v>TC RU E-RU.MP03.00321</v>
          </cell>
          <cell r="CF670">
            <v>250000</v>
          </cell>
          <cell r="CG670">
            <v>288000</v>
          </cell>
        </row>
        <row r="671">
          <cell r="CE671" t="str">
            <v>TC RU E-RU.MP03.00327</v>
          </cell>
          <cell r="CF671">
            <v>880000</v>
          </cell>
          <cell r="CG671">
            <v>1010000</v>
          </cell>
        </row>
        <row r="672">
          <cell r="CE672" t="str">
            <v>TC RU E-RU.MP03.00352</v>
          </cell>
          <cell r="CF672">
            <v>250000</v>
          </cell>
          <cell r="CG672">
            <v>288000</v>
          </cell>
        </row>
        <row r="673">
          <cell r="CE673" t="str">
            <v>TC RU E-RU.MP03.00371</v>
          </cell>
          <cell r="CF673">
            <v>880000</v>
          </cell>
          <cell r="CG673">
            <v>1010000</v>
          </cell>
        </row>
        <row r="674">
          <cell r="CE674" t="str">
            <v>TC RU E-RU.MP03.00410</v>
          </cell>
          <cell r="CF674">
            <v>880000</v>
          </cell>
          <cell r="CG674">
            <v>1010000</v>
          </cell>
        </row>
        <row r="675">
          <cell r="CE675" t="str">
            <v>TC RU E-RU.MP03.00418</v>
          </cell>
          <cell r="CF675">
            <v>880000</v>
          </cell>
          <cell r="CG675">
            <v>1010000</v>
          </cell>
        </row>
        <row r="676">
          <cell r="CE676" t="str">
            <v>TC RU E-RU.MP03.00432</v>
          </cell>
          <cell r="CF676">
            <v>880000</v>
          </cell>
          <cell r="CG676">
            <v>1010000</v>
          </cell>
        </row>
        <row r="677">
          <cell r="CE677" t="str">
            <v>TC RU E-RU.MP03.00452</v>
          </cell>
          <cell r="CF677">
            <v>450000</v>
          </cell>
          <cell r="CG677">
            <v>518000</v>
          </cell>
        </row>
        <row r="678">
          <cell r="CE678" t="str">
            <v>TC RU E-RU.MP03.00453</v>
          </cell>
          <cell r="CF678">
            <v>880000</v>
          </cell>
          <cell r="CG678">
            <v>1010000</v>
          </cell>
        </row>
        <row r="679">
          <cell r="CE679" t="str">
            <v>TC RU E-RU.MP03.00469</v>
          </cell>
          <cell r="CF679">
            <v>250000</v>
          </cell>
          <cell r="CG679">
            <v>288000</v>
          </cell>
        </row>
        <row r="680">
          <cell r="CE680" t="str">
            <v>TC RU E-RU.MP03.00472</v>
          </cell>
          <cell r="CF680">
            <v>450000</v>
          </cell>
          <cell r="CG680">
            <v>518000</v>
          </cell>
        </row>
        <row r="681">
          <cell r="CE681" t="str">
            <v>TC RU E-RU.MP03.00510</v>
          </cell>
          <cell r="CF681">
            <v>880000</v>
          </cell>
          <cell r="CG681">
            <v>1010000</v>
          </cell>
        </row>
        <row r="682">
          <cell r="CE682" t="str">
            <v>TC RU E-RU.MP03.00511</v>
          </cell>
          <cell r="CF682">
            <v>880000</v>
          </cell>
          <cell r="CG682">
            <v>1010000</v>
          </cell>
        </row>
        <row r="683">
          <cell r="CE683" t="str">
            <v>TC RU E-RU.MP03.00530</v>
          </cell>
          <cell r="CF683">
            <v>880000</v>
          </cell>
          <cell r="CG683">
            <v>1010000</v>
          </cell>
        </row>
        <row r="684">
          <cell r="CE684" t="str">
            <v>TC RU E-RU.MP03.00534</v>
          </cell>
          <cell r="CF684">
            <v>880000</v>
          </cell>
          <cell r="CG684">
            <v>1010000</v>
          </cell>
        </row>
        <row r="685">
          <cell r="CE685" t="str">
            <v>TC RU E-RU.MP03.00538</v>
          </cell>
          <cell r="CF685">
            <v>450000</v>
          </cell>
          <cell r="CG685">
            <v>518000</v>
          </cell>
        </row>
        <row r="686">
          <cell r="CE686" t="str">
            <v>TC RU E-RU.MP03.00572</v>
          </cell>
          <cell r="CF686">
            <v>250000</v>
          </cell>
          <cell r="CG686">
            <v>288000</v>
          </cell>
        </row>
        <row r="687">
          <cell r="CE687" t="str">
            <v>TC RU E-RU.MP03.00596</v>
          </cell>
          <cell r="CF687">
            <v>880000</v>
          </cell>
          <cell r="CG687">
            <v>1010000</v>
          </cell>
        </row>
        <row r="688">
          <cell r="CE688" t="str">
            <v>TC RU E-RU.MT.22.00605</v>
          </cell>
          <cell r="CF688">
            <v>880000</v>
          </cell>
          <cell r="CG688">
            <v>1010000</v>
          </cell>
        </row>
        <row r="689">
          <cell r="CE689" t="str">
            <v>TC RU E-RU.MT02.00103</v>
          </cell>
          <cell r="CF689">
            <v>880000</v>
          </cell>
          <cell r="CG689">
            <v>1010000</v>
          </cell>
        </row>
        <row r="690">
          <cell r="CE690" t="str">
            <v>TC RU E-RU.MT02.00483</v>
          </cell>
          <cell r="CF690">
            <v>880000</v>
          </cell>
          <cell r="CG690">
            <v>1010000</v>
          </cell>
        </row>
        <row r="691">
          <cell r="CE691" t="str">
            <v>TC RU E-RU.MT02.00690.P1</v>
          </cell>
          <cell r="CF691">
            <v>500000</v>
          </cell>
          <cell r="CG691">
            <v>575000</v>
          </cell>
        </row>
        <row r="692">
          <cell r="CE692" t="str">
            <v>TC RU E-RU.MT02.00693</v>
          </cell>
          <cell r="CF692">
            <v>500000</v>
          </cell>
          <cell r="CG692">
            <v>575000</v>
          </cell>
        </row>
        <row r="693">
          <cell r="CE693" t="str">
            <v>TC RU E-RU.MT21.A.00417</v>
          </cell>
          <cell r="CF693">
            <v>450000</v>
          </cell>
          <cell r="CG693">
            <v>518000</v>
          </cell>
        </row>
        <row r="694">
          <cell r="CE694" t="str">
            <v>TC RU E-RU.MT22.00001</v>
          </cell>
          <cell r="CF694">
            <v>450000</v>
          </cell>
          <cell r="CG694">
            <v>518000</v>
          </cell>
        </row>
        <row r="695">
          <cell r="CE695" t="str">
            <v>TC RU E-RU.MT22.00001 </v>
          </cell>
          <cell r="CF695">
            <v>450000</v>
          </cell>
          <cell r="CG695">
            <v>518000</v>
          </cell>
        </row>
        <row r="696">
          <cell r="CE696" t="str">
            <v>TC RU E-RU.MT22.00028.П1</v>
          </cell>
          <cell r="CF696">
            <v>450000</v>
          </cell>
          <cell r="CG696">
            <v>518000</v>
          </cell>
        </row>
        <row r="697">
          <cell r="CE697" t="str">
            <v>TC RU E-RU.MT22.00028.П1.P1</v>
          </cell>
          <cell r="CF697">
            <v>450000</v>
          </cell>
          <cell r="CG697">
            <v>518000</v>
          </cell>
        </row>
        <row r="698">
          <cell r="CE698" t="str">
            <v>TC RU E-RU.MT22.00076.P3</v>
          </cell>
          <cell r="CF698">
            <v>880000</v>
          </cell>
          <cell r="CG698">
            <v>1010000</v>
          </cell>
        </row>
        <row r="699">
          <cell r="CE699" t="str">
            <v>TC RU E-RU.MT22.00077.P3</v>
          </cell>
          <cell r="CF699">
            <v>880000</v>
          </cell>
          <cell r="CG699">
            <v>1010000</v>
          </cell>
        </row>
        <row r="700">
          <cell r="CE700" t="str">
            <v>TC RU E-RU.MT22.00091.П1</v>
          </cell>
          <cell r="CF700">
            <v>450000</v>
          </cell>
          <cell r="CG700">
            <v>518000</v>
          </cell>
        </row>
        <row r="701">
          <cell r="CE701" t="str">
            <v>TC RU E-RU.MT22.00102.P2</v>
          </cell>
          <cell r="CF701">
            <v>500000</v>
          </cell>
          <cell r="CG701">
            <v>575000</v>
          </cell>
        </row>
        <row r="702">
          <cell r="CE702" t="str">
            <v>TC RU E-RU.MT22.00197.П1</v>
          </cell>
          <cell r="CF702">
            <v>880000</v>
          </cell>
          <cell r="CG702">
            <v>1010000</v>
          </cell>
        </row>
        <row r="703">
          <cell r="CE703" t="str">
            <v>TC RU E-RU.MT22.00215</v>
          </cell>
          <cell r="CF703">
            <v>250000</v>
          </cell>
          <cell r="CG703">
            <v>288000</v>
          </cell>
        </row>
        <row r="704">
          <cell r="CE704" t="str">
            <v>TC RU E-RU.MT22.00216</v>
          </cell>
          <cell r="CF704">
            <v>250000</v>
          </cell>
          <cell r="CG704">
            <v>288000</v>
          </cell>
        </row>
        <row r="705">
          <cell r="CE705" t="str">
            <v>TC RU E-RU.MT22.00267</v>
          </cell>
          <cell r="CF705">
            <v>250000</v>
          </cell>
          <cell r="CG705">
            <v>288000</v>
          </cell>
        </row>
        <row r="706">
          <cell r="CE706" t="str">
            <v>TC RU E-RU.MT22.00268</v>
          </cell>
          <cell r="CF706">
            <v>250000</v>
          </cell>
          <cell r="CG706">
            <v>288000</v>
          </cell>
        </row>
        <row r="707">
          <cell r="CE707" t="str">
            <v>TC RU E-RU.MT22.00275</v>
          </cell>
          <cell r="CF707">
            <v>450000</v>
          </cell>
          <cell r="CG707">
            <v>518000</v>
          </cell>
        </row>
        <row r="708">
          <cell r="CE708" t="str">
            <v>TC RU E-RU.MT22.00317.P2</v>
          </cell>
          <cell r="CF708">
            <v>880000</v>
          </cell>
          <cell r="CG708">
            <v>1010000</v>
          </cell>
        </row>
        <row r="709">
          <cell r="CE709" t="str">
            <v>TC RU E-RU.MT22.00346.P1</v>
          </cell>
          <cell r="CF709">
            <v>880000</v>
          </cell>
          <cell r="CG709">
            <v>1010000</v>
          </cell>
        </row>
        <row r="710">
          <cell r="CE710" t="str">
            <v>TC RU E-RU.MT22.00385</v>
          </cell>
          <cell r="CF710">
            <v>250000</v>
          </cell>
          <cell r="CG710">
            <v>288000</v>
          </cell>
        </row>
        <row r="711">
          <cell r="CE711" t="str">
            <v>TC RU E-RU.MT22.00394 </v>
          </cell>
          <cell r="CF711">
            <v>500000</v>
          </cell>
          <cell r="CG711">
            <v>575000</v>
          </cell>
        </row>
        <row r="712">
          <cell r="CE712" t="str">
            <v>TC RU E-RU.MT22.00421</v>
          </cell>
          <cell r="CF712">
            <v>500000</v>
          </cell>
          <cell r="CG712">
            <v>575000</v>
          </cell>
        </row>
        <row r="713">
          <cell r="CE713" t="str">
            <v>TC RU E-RU.MT22.00424</v>
          </cell>
          <cell r="CF713">
            <v>880000</v>
          </cell>
          <cell r="CG713">
            <v>1010000</v>
          </cell>
        </row>
        <row r="714">
          <cell r="CE714" t="str">
            <v>TC RU E-RU.MT22.00428</v>
          </cell>
          <cell r="CF714">
            <v>450000</v>
          </cell>
          <cell r="CG714">
            <v>518000</v>
          </cell>
        </row>
        <row r="715">
          <cell r="CE715" t="str">
            <v>TC RU E-RU.MT22.00430</v>
          </cell>
          <cell r="CF715">
            <v>450000</v>
          </cell>
          <cell r="CG715">
            <v>518000</v>
          </cell>
        </row>
        <row r="716">
          <cell r="CE716" t="str">
            <v>TC RU E-RU.MT22.00432.P1</v>
          </cell>
          <cell r="CF716">
            <v>450000</v>
          </cell>
          <cell r="CG716">
            <v>518000</v>
          </cell>
        </row>
        <row r="717">
          <cell r="CE717" t="str">
            <v>TC RU E-RU.MT22.00432.P1 </v>
          </cell>
          <cell r="CF717">
            <v>250000</v>
          </cell>
          <cell r="CG717">
            <v>288000</v>
          </cell>
        </row>
        <row r="718">
          <cell r="CE718" t="str">
            <v>TC RU E-RU.MT22.00445</v>
          </cell>
          <cell r="CF718">
            <v>250000</v>
          </cell>
          <cell r="CG718">
            <v>288000</v>
          </cell>
        </row>
        <row r="719">
          <cell r="CE719" t="str">
            <v>TC RU E-RU.MT22.00450</v>
          </cell>
          <cell r="CF719">
            <v>250000</v>
          </cell>
          <cell r="CG719">
            <v>288000</v>
          </cell>
        </row>
        <row r="720">
          <cell r="CE720" t="str">
            <v>TC RU E-RU.MT22.00454</v>
          </cell>
          <cell r="CF720">
            <v>250000</v>
          </cell>
          <cell r="CG720">
            <v>288000</v>
          </cell>
        </row>
        <row r="721">
          <cell r="CE721" t="str">
            <v>TC RU E-RU.MT22.00455</v>
          </cell>
          <cell r="CF721">
            <v>250000</v>
          </cell>
          <cell r="CG721">
            <v>288000</v>
          </cell>
        </row>
        <row r="722">
          <cell r="CE722" t="str">
            <v>TC RU E-RU.MT22.00456</v>
          </cell>
          <cell r="CF722">
            <v>250000</v>
          </cell>
          <cell r="CG722">
            <v>288000</v>
          </cell>
        </row>
        <row r="723">
          <cell r="CE723" t="str">
            <v>TC RU E-RU.MT22.00457</v>
          </cell>
          <cell r="CF723">
            <v>880000</v>
          </cell>
          <cell r="CG723">
            <v>1010000</v>
          </cell>
        </row>
        <row r="724">
          <cell r="CE724" t="str">
            <v>TC RU E-RU.MT22.00458</v>
          </cell>
          <cell r="CF724">
            <v>250000</v>
          </cell>
          <cell r="CG724">
            <v>288000</v>
          </cell>
        </row>
        <row r="725">
          <cell r="CE725" t="str">
            <v>TC RU E-RU.MT22.00485.P1</v>
          </cell>
          <cell r="CF725">
            <v>880000</v>
          </cell>
          <cell r="CG725">
            <v>1010000</v>
          </cell>
        </row>
        <row r="726">
          <cell r="CE726" t="str">
            <v>TC RU E-RU.MT22.00487.P1 </v>
          </cell>
          <cell r="CF726">
            <v>500000</v>
          </cell>
          <cell r="CG726">
            <v>575000</v>
          </cell>
        </row>
        <row r="727">
          <cell r="CE727" t="str">
            <v>TC RU E-RU.MT22.00506.P1</v>
          </cell>
          <cell r="CF727">
            <v>880000</v>
          </cell>
          <cell r="CG727">
            <v>1010000</v>
          </cell>
        </row>
        <row r="728">
          <cell r="CE728" t="str">
            <v>TC RU E-RU.MT22.00507</v>
          </cell>
          <cell r="CF728">
            <v>880000</v>
          </cell>
          <cell r="CG728">
            <v>1010000</v>
          </cell>
        </row>
        <row r="729">
          <cell r="CE729" t="str">
            <v>TC RU E-RU.MT22.00531</v>
          </cell>
          <cell r="CF729">
            <v>250000</v>
          </cell>
          <cell r="CG729">
            <v>288000</v>
          </cell>
        </row>
        <row r="730">
          <cell r="CE730" t="str">
            <v>TC RU E-RU.MT22.00598</v>
          </cell>
          <cell r="CF730">
            <v>500000</v>
          </cell>
          <cell r="CG730">
            <v>575000</v>
          </cell>
        </row>
        <row r="731">
          <cell r="CE731" t="str">
            <v>TC RU E-RU.MT22.00742.P1</v>
          </cell>
          <cell r="CF731">
            <v>250000</v>
          </cell>
          <cell r="CG731">
            <v>288000</v>
          </cell>
        </row>
        <row r="732">
          <cell r="CE732" t="str">
            <v>TC RU E-RU.MT22.00751</v>
          </cell>
          <cell r="CF732">
            <v>880000</v>
          </cell>
          <cell r="CG732">
            <v>1010000</v>
          </cell>
        </row>
        <row r="733">
          <cell r="CE733" t="str">
            <v>TC RU E-RU.MT22.00758</v>
          </cell>
          <cell r="CF733">
            <v>450000</v>
          </cell>
          <cell r="CG733">
            <v>518000</v>
          </cell>
        </row>
        <row r="734">
          <cell r="CE734" t="str">
            <v>TC RU E-RU.MT22.00770</v>
          </cell>
          <cell r="CF734">
            <v>500000</v>
          </cell>
          <cell r="CG734">
            <v>575000</v>
          </cell>
        </row>
        <row r="735">
          <cell r="CE735" t="str">
            <v>TC RU E-RU.MT39.00007</v>
          </cell>
          <cell r="CF735">
            <v>250000</v>
          </cell>
          <cell r="CG735">
            <v>288000</v>
          </cell>
        </row>
        <row r="736">
          <cell r="CE736" t="str">
            <v>TC RU E-RU.MT39.00015</v>
          </cell>
          <cell r="CF736">
            <v>250000</v>
          </cell>
          <cell r="CG736">
            <v>288000</v>
          </cell>
        </row>
        <row r="737">
          <cell r="CE737" t="str">
            <v>TC RU E-RU.MT39.00041</v>
          </cell>
          <cell r="CF737">
            <v>250000</v>
          </cell>
          <cell r="CG737">
            <v>288000</v>
          </cell>
        </row>
        <row r="738">
          <cell r="CE738" t="str">
            <v>TC RU E-RU.MT39.00055</v>
          </cell>
          <cell r="CF738">
            <v>250000</v>
          </cell>
          <cell r="CG738">
            <v>288000</v>
          </cell>
        </row>
        <row r="739">
          <cell r="CE739" t="str">
            <v>TC RU E-RU.MT39.00075</v>
          </cell>
          <cell r="CF739">
            <v>250000</v>
          </cell>
          <cell r="CG739">
            <v>288000</v>
          </cell>
        </row>
        <row r="740">
          <cell r="CE740" t="str">
            <v>TC RU E-RU.MT39.00081</v>
          </cell>
          <cell r="CF740">
            <v>250000</v>
          </cell>
          <cell r="CG740">
            <v>288000</v>
          </cell>
        </row>
        <row r="741">
          <cell r="CE741" t="str">
            <v>TC RU E-RU.MT39.00090</v>
          </cell>
          <cell r="CF741">
            <v>250000</v>
          </cell>
          <cell r="CG741">
            <v>288000</v>
          </cell>
        </row>
        <row r="742">
          <cell r="CE742" t="str">
            <v>TC RU E-RU.MT39.00108.P3</v>
          </cell>
          <cell r="CF742">
            <v>250000</v>
          </cell>
          <cell r="CG742">
            <v>288000</v>
          </cell>
        </row>
        <row r="743">
          <cell r="CE743" t="str">
            <v>TC RU E-RU.MT39.00110.P1</v>
          </cell>
          <cell r="CF743">
            <v>880000</v>
          </cell>
          <cell r="CG743">
            <v>1010000</v>
          </cell>
        </row>
        <row r="744">
          <cell r="CE744" t="str">
            <v>TC RU E-RU.MT39.00112</v>
          </cell>
          <cell r="CF744">
            <v>250000</v>
          </cell>
          <cell r="CG744">
            <v>288000</v>
          </cell>
        </row>
        <row r="745">
          <cell r="CE745" t="str">
            <v>TC RU E-RU.MT39.00121.P1</v>
          </cell>
          <cell r="CF745">
            <v>250000</v>
          </cell>
          <cell r="CG745">
            <v>288000</v>
          </cell>
        </row>
        <row r="746">
          <cell r="CE746" t="str">
            <v>TC RU E-RU.MT39.00127</v>
          </cell>
          <cell r="CF746">
            <v>250000</v>
          </cell>
          <cell r="CG746">
            <v>288000</v>
          </cell>
        </row>
        <row r="747">
          <cell r="CE747" t="str">
            <v>TC RU E-RU.MT39.00146</v>
          </cell>
          <cell r="CF747">
            <v>880000</v>
          </cell>
          <cell r="CG747">
            <v>1010000</v>
          </cell>
        </row>
        <row r="748">
          <cell r="CE748" t="str">
            <v>TC RU E-RU.MT39.00149</v>
          </cell>
          <cell r="CF748">
            <v>250000</v>
          </cell>
          <cell r="CG748">
            <v>288000</v>
          </cell>
        </row>
        <row r="749">
          <cell r="CE749" t="str">
            <v>TC RU E-RU.MT39.00179</v>
          </cell>
          <cell r="CF749">
            <v>250000</v>
          </cell>
          <cell r="CG749">
            <v>288000</v>
          </cell>
        </row>
        <row r="750">
          <cell r="CE750" t="str">
            <v>TC RU E-RU.MT39.00191</v>
          </cell>
          <cell r="CF750">
            <v>250000</v>
          </cell>
          <cell r="CG750">
            <v>288000</v>
          </cell>
        </row>
        <row r="751">
          <cell r="CE751" t="str">
            <v>TC RU E-RU.MT39.00196</v>
          </cell>
          <cell r="CF751">
            <v>250000</v>
          </cell>
          <cell r="CG751">
            <v>288000</v>
          </cell>
        </row>
        <row r="752">
          <cell r="CE752" t="str">
            <v>TC RU E-RU.MT39.00202</v>
          </cell>
          <cell r="CF752">
            <v>250000</v>
          </cell>
          <cell r="CG752">
            <v>288000</v>
          </cell>
        </row>
        <row r="753">
          <cell r="CE753" t="str">
            <v>TC RU E-RU.MT39.00205</v>
          </cell>
          <cell r="CF753">
            <v>250000</v>
          </cell>
          <cell r="CG753">
            <v>288000</v>
          </cell>
        </row>
        <row r="754">
          <cell r="CE754" t="str">
            <v>TC RU E-RU.MT39.00206</v>
          </cell>
          <cell r="CF754">
            <v>250000</v>
          </cell>
          <cell r="CG754">
            <v>288000</v>
          </cell>
        </row>
        <row r="755">
          <cell r="CE755" t="str">
            <v>TC RU E-RU.MT39.00215</v>
          </cell>
          <cell r="CF755">
            <v>250000</v>
          </cell>
          <cell r="CG755">
            <v>288000</v>
          </cell>
        </row>
        <row r="756">
          <cell r="CE756" t="str">
            <v>TC RU E-RU.MT39.00232</v>
          </cell>
          <cell r="CF756">
            <v>250000</v>
          </cell>
          <cell r="CG756">
            <v>288000</v>
          </cell>
        </row>
        <row r="757">
          <cell r="CE757" t="str">
            <v>TC RU E-RU.MT39.00235</v>
          </cell>
          <cell r="CF757">
            <v>250000</v>
          </cell>
          <cell r="CG757">
            <v>288000</v>
          </cell>
        </row>
        <row r="758">
          <cell r="CE758" t="str">
            <v>TC RU E-RU.MT39.00243</v>
          </cell>
          <cell r="CF758">
            <v>880000</v>
          </cell>
          <cell r="CG758">
            <v>1010000</v>
          </cell>
        </row>
        <row r="759">
          <cell r="CE759" t="str">
            <v>TC RU E-RU.MT39.00273</v>
          </cell>
          <cell r="CF759">
            <v>250000</v>
          </cell>
          <cell r="CG759">
            <v>288000</v>
          </cell>
        </row>
        <row r="760">
          <cell r="CE760" t="str">
            <v>TC RU E-RU.MT39.00286</v>
          </cell>
          <cell r="CF760">
            <v>250000</v>
          </cell>
          <cell r="CG760">
            <v>288000</v>
          </cell>
        </row>
        <row r="761">
          <cell r="CE761" t="str">
            <v>TC RU E-RU.MT39.00298</v>
          </cell>
          <cell r="CF761">
            <v>880000</v>
          </cell>
          <cell r="CG761">
            <v>1010000</v>
          </cell>
        </row>
        <row r="762">
          <cell r="CE762" t="str">
            <v>TC RU E-RU.MT39.00338</v>
          </cell>
          <cell r="CF762">
            <v>250000</v>
          </cell>
          <cell r="CG762">
            <v>288000</v>
          </cell>
        </row>
        <row r="763">
          <cell r="CE763" t="str">
            <v>TC RU E-RU.MT39.00347</v>
          </cell>
          <cell r="CF763">
            <v>880000</v>
          </cell>
          <cell r="CG763">
            <v>1010000</v>
          </cell>
        </row>
        <row r="764">
          <cell r="CE764" t="str">
            <v>TC RU E-RU.MT39.00352</v>
          </cell>
          <cell r="CF764">
            <v>250000</v>
          </cell>
          <cell r="CG764">
            <v>288000</v>
          </cell>
        </row>
        <row r="765">
          <cell r="CE765" t="str">
            <v>TC RU E-RU.MT39.00357</v>
          </cell>
          <cell r="CF765">
            <v>250000</v>
          </cell>
          <cell r="CG765">
            <v>288000</v>
          </cell>
        </row>
        <row r="766">
          <cell r="CE766" t="str">
            <v>TC RU E-RU.MT49.00033</v>
          </cell>
          <cell r="CF766">
            <v>450000</v>
          </cell>
          <cell r="CG766">
            <v>518000</v>
          </cell>
        </row>
        <row r="767">
          <cell r="CE767" t="str">
            <v>TC RU E-RU.ГA 06.00110</v>
          </cell>
          <cell r="CF767">
            <v>250000</v>
          </cell>
          <cell r="CG767">
            <v>288000</v>
          </cell>
        </row>
        <row r="768">
          <cell r="CE768" t="str">
            <v>TC RU E-RU.ГA06.00003</v>
          </cell>
          <cell r="CF768">
            <v>500000</v>
          </cell>
          <cell r="CG768">
            <v>575000</v>
          </cell>
        </row>
        <row r="769">
          <cell r="CE769" t="str">
            <v>TC RU E-RU.ГA06.00020</v>
          </cell>
          <cell r="CF769">
            <v>500000</v>
          </cell>
          <cell r="CG769">
            <v>575000</v>
          </cell>
        </row>
        <row r="770">
          <cell r="CE770" t="str">
            <v>TC RU E-RU.ГA06.00040</v>
          </cell>
          <cell r="CF770">
            <v>250000</v>
          </cell>
          <cell r="CG770">
            <v>288000</v>
          </cell>
        </row>
        <row r="771">
          <cell r="CE771" t="str">
            <v>TC RU E-RU.ГA06.00043</v>
          </cell>
          <cell r="CF771">
            <v>500000</v>
          </cell>
          <cell r="CG771">
            <v>575000</v>
          </cell>
        </row>
        <row r="772">
          <cell r="CE772" t="str">
            <v>TC RU E-RU.ГA06.00058</v>
          </cell>
          <cell r="CF772">
            <v>250000</v>
          </cell>
          <cell r="CG772">
            <v>288000</v>
          </cell>
        </row>
        <row r="773">
          <cell r="CE773" t="str">
            <v>TC RU E-RU.ГA06.00062</v>
          </cell>
          <cell r="CF773">
            <v>250000</v>
          </cell>
          <cell r="CG773">
            <v>288000</v>
          </cell>
        </row>
        <row r="774">
          <cell r="CE774" t="str">
            <v>TC RU E-RU.ГA06.00063</v>
          </cell>
          <cell r="CF774">
            <v>500000</v>
          </cell>
          <cell r="CG774">
            <v>575000</v>
          </cell>
        </row>
        <row r="775">
          <cell r="CE775" t="str">
            <v>TC RU E-RU.ГA06.00069</v>
          </cell>
          <cell r="CF775">
            <v>500000</v>
          </cell>
          <cell r="CG775">
            <v>575000</v>
          </cell>
        </row>
        <row r="776">
          <cell r="CE776" t="str">
            <v>TC RU E-RU.ГA06.00111</v>
          </cell>
          <cell r="CF776">
            <v>250000</v>
          </cell>
          <cell r="CG776">
            <v>288000</v>
          </cell>
        </row>
        <row r="777">
          <cell r="CE777" t="str">
            <v>TC RU E-RU.ГA06.00120</v>
          </cell>
          <cell r="CF777">
            <v>880000</v>
          </cell>
          <cell r="CG777">
            <v>1010000</v>
          </cell>
        </row>
        <row r="778">
          <cell r="CE778" t="str">
            <v>TC RU E-RU.ГA06.00133</v>
          </cell>
          <cell r="CF778">
            <v>500000</v>
          </cell>
          <cell r="CG778">
            <v>575000</v>
          </cell>
        </row>
        <row r="779">
          <cell r="CE779" t="str">
            <v>TC RU E-RU.ГA06.00134</v>
          </cell>
          <cell r="CF779">
            <v>500000</v>
          </cell>
          <cell r="CG779">
            <v>575000</v>
          </cell>
        </row>
        <row r="780">
          <cell r="CE780" t="str">
            <v>TC RU E-RU.ГA06.00145</v>
          </cell>
          <cell r="CF780">
            <v>250000</v>
          </cell>
          <cell r="CG780">
            <v>288000</v>
          </cell>
        </row>
        <row r="781">
          <cell r="CE781" t="str">
            <v>TC RU E-RU.ГA06.00155.P1</v>
          </cell>
          <cell r="CF781">
            <v>250000</v>
          </cell>
          <cell r="CG781">
            <v>288000</v>
          </cell>
        </row>
        <row r="782">
          <cell r="CE782" t="str">
            <v>TC RU E-RU.ГA06.00156</v>
          </cell>
          <cell r="CF782">
            <v>450000</v>
          </cell>
          <cell r="CG782">
            <v>518000</v>
          </cell>
        </row>
        <row r="783">
          <cell r="CE783" t="str">
            <v>TC RU E-RU.ГA06.00159</v>
          </cell>
          <cell r="CF783">
            <v>500000</v>
          </cell>
          <cell r="CG783">
            <v>575000</v>
          </cell>
        </row>
        <row r="784">
          <cell r="CE784" t="str">
            <v>TC RU E-RU.ГA06.00176</v>
          </cell>
          <cell r="CF784">
            <v>500000</v>
          </cell>
          <cell r="CG784">
            <v>575000</v>
          </cell>
        </row>
        <row r="785">
          <cell r="CE785" t="str">
            <v>TC RU E-RU.ГA06.00178.P1</v>
          </cell>
          <cell r="CF785">
            <v>880000</v>
          </cell>
          <cell r="CG785">
            <v>1010000</v>
          </cell>
        </row>
        <row r="786">
          <cell r="CE786" t="str">
            <v>TC RU E-RU.ГA06.00179</v>
          </cell>
          <cell r="CF786">
            <v>880000</v>
          </cell>
          <cell r="CG786">
            <v>1010000</v>
          </cell>
        </row>
        <row r="787">
          <cell r="CE787" t="str">
            <v>TC RU E-RU.ГA06.00180</v>
          </cell>
          <cell r="CF787">
            <v>500000</v>
          </cell>
          <cell r="CG787">
            <v>575000</v>
          </cell>
        </row>
        <row r="788">
          <cell r="CE788" t="str">
            <v>TC RU E-RU.ГA06.00193</v>
          </cell>
          <cell r="CF788">
            <v>500000</v>
          </cell>
          <cell r="CG788">
            <v>575000</v>
          </cell>
        </row>
        <row r="789">
          <cell r="CE789" t="str">
            <v>TC RU E-RU.ГA06.00194.И1</v>
          </cell>
          <cell r="CF789">
            <v>450000</v>
          </cell>
          <cell r="CG789">
            <v>518000</v>
          </cell>
        </row>
        <row r="790">
          <cell r="CE790" t="str">
            <v>TC RU E-RU.ГA06.00196</v>
          </cell>
          <cell r="CF790">
            <v>250000</v>
          </cell>
          <cell r="CG790">
            <v>288000</v>
          </cell>
        </row>
        <row r="791">
          <cell r="CE791" t="str">
            <v>TC RU E-RU.ГA06.00207</v>
          </cell>
          <cell r="CF791">
            <v>450000</v>
          </cell>
          <cell r="CG791">
            <v>518000</v>
          </cell>
        </row>
        <row r="792">
          <cell r="CE792" t="str">
            <v>TC RU E-RU.ГA06.00208</v>
          </cell>
          <cell r="CF792">
            <v>500000</v>
          </cell>
          <cell r="CG792">
            <v>575000</v>
          </cell>
        </row>
        <row r="793">
          <cell r="CE793" t="str">
            <v>TC RU E-RU.ГA06.00220</v>
          </cell>
          <cell r="CF793">
            <v>880000</v>
          </cell>
          <cell r="CG793">
            <v>1010000</v>
          </cell>
        </row>
        <row r="794">
          <cell r="CE794" t="str">
            <v>TC RU E-RU.ГA06.00255</v>
          </cell>
          <cell r="CF794">
            <v>450000</v>
          </cell>
          <cell r="CG794">
            <v>518000</v>
          </cell>
        </row>
        <row r="795">
          <cell r="CE795" t="str">
            <v>TC RU E-RU.ГA06.00259</v>
          </cell>
          <cell r="CF795">
            <v>450000</v>
          </cell>
          <cell r="CG795">
            <v>518000</v>
          </cell>
        </row>
        <row r="796">
          <cell r="CE796" t="str">
            <v>TC RU E-RU.ГA06.00270</v>
          </cell>
          <cell r="CF796">
            <v>250000</v>
          </cell>
          <cell r="CG796">
            <v>288000</v>
          </cell>
        </row>
        <row r="797">
          <cell r="CE797" t="str">
            <v>TC RU E-RU.ГA06.00276</v>
          </cell>
          <cell r="CF797">
            <v>450000</v>
          </cell>
          <cell r="CG797">
            <v>518000</v>
          </cell>
        </row>
        <row r="798">
          <cell r="CE798" t="str">
            <v>TC RU E-RU.ГA06.00284</v>
          </cell>
          <cell r="CF798">
            <v>450000</v>
          </cell>
          <cell r="CG798">
            <v>518000</v>
          </cell>
        </row>
        <row r="799">
          <cell r="CE799" t="str">
            <v>TC RU E-RU.ГA06.00286</v>
          </cell>
          <cell r="CF799">
            <v>450000</v>
          </cell>
          <cell r="CG799">
            <v>518000</v>
          </cell>
        </row>
        <row r="800">
          <cell r="CE800" t="str">
            <v>TC RU E-RU.ГA06.00315</v>
          </cell>
          <cell r="CF800">
            <v>450000</v>
          </cell>
          <cell r="CG800">
            <v>518000</v>
          </cell>
        </row>
        <row r="801">
          <cell r="CE801" t="str">
            <v>TC RU E-RU.ГA06Ю00286</v>
          </cell>
          <cell r="CF801">
            <v>450000</v>
          </cell>
          <cell r="CG801">
            <v>518000</v>
          </cell>
        </row>
        <row r="802">
          <cell r="CE802" t="str">
            <v>TC RU Д-RU.MT22.B.00013</v>
          </cell>
          <cell r="CF802">
            <v>880000</v>
          </cell>
          <cell r="CG802">
            <v>1010000</v>
          </cell>
        </row>
        <row r="803">
          <cell r="CE803" t="str">
            <v>TC RUE-RU.MT02.00690.P1</v>
          </cell>
          <cell r="CF803">
            <v>500000</v>
          </cell>
          <cell r="CG803">
            <v>575000</v>
          </cell>
        </row>
        <row r="804">
          <cell r="CE804" t="str">
            <v>TC RU-E-RU.MT39.00017.P4</v>
          </cell>
          <cell r="CF804">
            <v>880000</v>
          </cell>
          <cell r="CG804">
            <v>1010000</v>
          </cell>
        </row>
        <row r="805">
          <cell r="CE805" t="str">
            <v>TC RU-E-RU.MT39.00042.P3</v>
          </cell>
          <cell r="CF805">
            <v>880000</v>
          </cell>
          <cell r="CG805">
            <v>1010000</v>
          </cell>
        </row>
        <row r="806">
          <cell r="CE806" t="str">
            <v>TC RU-E-RU.MT39.00072.P2</v>
          </cell>
          <cell r="CF806">
            <v>880000</v>
          </cell>
          <cell r="CG806">
            <v>1010000</v>
          </cell>
        </row>
        <row r="807">
          <cell r="CE807" t="str">
            <v>TC RU-E-RU.MT39.00280</v>
          </cell>
          <cell r="CF807">
            <v>880000</v>
          </cell>
          <cell r="CG807">
            <v>1010000</v>
          </cell>
        </row>
        <row r="808">
          <cell r="CE808" t="str">
            <v>Д-RU.MT39.A.00283</v>
          </cell>
          <cell r="CF808">
            <v>250000</v>
          </cell>
          <cell r="CG808">
            <v>288000</v>
          </cell>
        </row>
        <row r="809">
          <cell r="CE809" t="str">
            <v>Д-RU.MT39.A.00304</v>
          </cell>
          <cell r="CF809">
            <v>250000</v>
          </cell>
          <cell r="CG809">
            <v>288000</v>
          </cell>
        </row>
      </sheetData>
      <sheetData sheetId="36" refreshError="1"/>
      <sheetData sheetId="37" refreshError="1">
        <row r="9">
          <cell r="D9" t="str">
            <v>Предпродажа Сбербанк России</v>
          </cell>
        </row>
        <row r="11">
          <cell r="D11" t="str">
            <v>Сотрудник Сбербанка России</v>
          </cell>
        </row>
        <row r="12">
          <cell r="D12" t="str">
            <v>Янсон Артем Александрович</v>
          </cell>
        </row>
        <row r="18">
          <cell r="D18" t="str">
            <v>ZL-99-08052018-074243</v>
          </cell>
        </row>
        <row r="28">
          <cell r="D28" t="str">
            <v>ООО "ПИРАМИДА"</v>
          </cell>
        </row>
        <row r="46">
          <cell r="D46">
            <v>11</v>
          </cell>
        </row>
        <row r="47">
          <cell r="AP47" t="b">
            <v>0</v>
          </cell>
        </row>
        <row r="49">
          <cell r="AP49" t="b">
            <v>0</v>
          </cell>
        </row>
        <row r="65">
          <cell r="B65" t="str">
            <v>ООО</v>
          </cell>
          <cell r="C65" t="str">
            <v>Техсервис-Хабаровск</v>
          </cell>
          <cell r="D65" t="str">
            <v>ООО "ТЕХСЕРВИС-ХАБАРОВСК"</v>
          </cell>
          <cell r="E65" t="str">
            <v>2724218319</v>
          </cell>
          <cell r="F65" t="str">
            <v>1172724000305</v>
          </cell>
          <cell r="G65" t="str">
            <v xml:space="preserve"> 272401001 </v>
          </cell>
          <cell r="H65" t="str">
            <v>Официальный дилер</v>
          </cell>
          <cell r="I65" t="str">
            <v xml:space="preserve">680032, Хабаровский кр, г. Хабаровск, пер. Камышовый, д. 15 </v>
          </cell>
          <cell r="R65">
            <v>43195</v>
          </cell>
          <cell r="S65">
            <v>43256</v>
          </cell>
        </row>
        <row r="66">
          <cell r="D66" t="str">
            <v xml:space="preserve"> ""</v>
          </cell>
        </row>
        <row r="99">
          <cell r="E99">
            <v>2</v>
          </cell>
          <cell r="F99">
            <v>25</v>
          </cell>
          <cell r="G99">
            <v>1</v>
          </cell>
        </row>
        <row r="100">
          <cell r="E100">
            <v>3</v>
          </cell>
          <cell r="F100">
            <v>37</v>
          </cell>
          <cell r="G100">
            <v>1</v>
          </cell>
        </row>
        <row r="101">
          <cell r="E101">
            <v>4</v>
          </cell>
          <cell r="F101">
            <v>61</v>
          </cell>
          <cell r="G101">
            <v>3</v>
          </cell>
        </row>
        <row r="102">
          <cell r="E102">
            <v>5</v>
          </cell>
          <cell r="F102">
            <v>85</v>
          </cell>
          <cell r="G102">
            <v>3</v>
          </cell>
        </row>
        <row r="103">
          <cell r="E103">
            <v>6</v>
          </cell>
          <cell r="F103">
            <v>121</v>
          </cell>
          <cell r="G103">
            <v>3</v>
          </cell>
        </row>
        <row r="104">
          <cell r="E104">
            <v>7</v>
          </cell>
          <cell r="F104">
            <v>181</v>
          </cell>
          <cell r="G104">
            <v>3</v>
          </cell>
        </row>
        <row r="117">
          <cell r="M117" t="str">
            <v>Наименование валюты</v>
          </cell>
          <cell r="N117" t="str">
            <v>Код валюты</v>
          </cell>
          <cell r="O117" t="str">
            <v>Код на экспорт</v>
          </cell>
          <cell r="P117" t="str">
            <v>Наименования для курса</v>
          </cell>
          <cell r="W117" t="str">
            <v>Байкальский банк</v>
          </cell>
        </row>
        <row r="118">
          <cell r="M118" t="str">
            <v>руб.</v>
          </cell>
          <cell r="N118" t="str">
            <v>RUB</v>
          </cell>
          <cell r="O118" t="str">
            <v>РУБ</v>
          </cell>
          <cell r="W118" t="str">
            <v>Бурятское ГОСБ №8601</v>
          </cell>
        </row>
        <row r="119">
          <cell r="M119" t="str">
            <v>долл. США</v>
          </cell>
          <cell r="N119" t="str">
            <v>USD</v>
          </cell>
          <cell r="O119" t="str">
            <v>USD (У.Е.)</v>
          </cell>
          <cell r="P119" t="str">
            <v>RUB/USD</v>
          </cell>
          <cell r="W119" t="str">
            <v>Иркутское ГОСБ №8586</v>
          </cell>
        </row>
        <row r="120">
          <cell r="M120" t="str">
            <v>евро</v>
          </cell>
          <cell r="N120" t="str">
            <v>EUR</v>
          </cell>
          <cell r="O120" t="str">
            <v>EUR (У.Е.)</v>
          </cell>
          <cell r="P120" t="str">
            <v>RUB/EUR</v>
          </cell>
          <cell r="W120" t="str">
            <v>Читинское ГОСБ №8600</v>
          </cell>
        </row>
        <row r="121">
          <cell r="C121" t="b">
            <v>1</v>
          </cell>
          <cell r="M121" t="str">
            <v>долл. Кан</v>
          </cell>
          <cell r="N121" t="str">
            <v>CAD</v>
          </cell>
          <cell r="O121" t="str">
            <v>CAD(У.Е.)</v>
          </cell>
          <cell r="P121" t="str">
            <v>RUB/CAD</v>
          </cell>
          <cell r="W121" t="str">
            <v>Якутское ГОСБ №8603</v>
          </cell>
        </row>
        <row r="122">
          <cell r="C122" t="b">
            <v>0</v>
          </cell>
          <cell r="M122" t="str">
            <v>Юань</v>
          </cell>
          <cell r="N122" t="str">
            <v>CNY</v>
          </cell>
          <cell r="O122" t="str">
            <v>CNY(У.Е.)</v>
          </cell>
          <cell r="P122" t="str">
            <v>RUB/CNY</v>
          </cell>
          <cell r="W122" t="str">
            <v>Волго-Вятский банк</v>
          </cell>
        </row>
        <row r="123">
          <cell r="C123">
            <v>11</v>
          </cell>
          <cell r="M123" t="str">
            <v>Фунт Стерлингов</v>
          </cell>
          <cell r="N123" t="str">
            <v>GBP</v>
          </cell>
          <cell r="O123" t="str">
            <v>GBP (У.Е.)</v>
          </cell>
          <cell r="P123" t="str">
            <v>RUB/GBP</v>
          </cell>
          <cell r="W123" t="str">
            <v>Банк Татарстан ГОСБ №8610</v>
          </cell>
        </row>
        <row r="124">
          <cell r="C124" t="str">
            <v>Средний бизнес</v>
          </cell>
          <cell r="M124" t="str">
            <v>Швейцарский франк</v>
          </cell>
          <cell r="N124" t="str">
            <v>CHF</v>
          </cell>
          <cell r="O124" t="str">
            <v>CHF (У.Е.)</v>
          </cell>
          <cell r="P124" t="str">
            <v>RUB/CHF</v>
          </cell>
          <cell r="W124" t="str">
            <v>Владимирское ГОСБ №8611</v>
          </cell>
        </row>
        <row r="125">
          <cell r="W125" t="str">
            <v>Головное отделение по Нижегородской области</v>
          </cell>
        </row>
        <row r="126">
          <cell r="C126" t="b">
            <v>1</v>
          </cell>
          <cell r="W126" t="str">
            <v>Кировское ГОСБ №8612</v>
          </cell>
        </row>
        <row r="127">
          <cell r="W127" t="str">
            <v>Марий Эл ГОСБ №8614</v>
          </cell>
        </row>
        <row r="128">
          <cell r="W128" t="str">
            <v>Мордовское ГОСБ №8589</v>
          </cell>
        </row>
        <row r="129">
          <cell r="W129" t="str">
            <v>Пермское ГОСБ №6984</v>
          </cell>
        </row>
        <row r="130">
          <cell r="W130" t="str">
            <v>Удмуртское ГОСБ №8618</v>
          </cell>
        </row>
        <row r="131">
          <cell r="W131" t="str">
            <v>Чувашское ГОСБ №8613</v>
          </cell>
        </row>
        <row r="132">
          <cell r="M132" t="str">
            <v>Агент</v>
          </cell>
          <cell r="N132" t="str">
            <v>Canal01</v>
          </cell>
          <cell r="W132" t="str">
            <v>Дальневосточный банк</v>
          </cell>
        </row>
        <row r="133">
          <cell r="M133" t="str">
            <v>Поставщик</v>
          </cell>
          <cell r="W133" t="str">
            <v>Биробиджанское ГОСБ №4157</v>
          </cell>
        </row>
        <row r="134">
          <cell r="M134" t="str">
            <v>Предпродажа Сбербанк России</v>
          </cell>
          <cell r="N134" t="str">
            <v>Canal02</v>
          </cell>
          <cell r="W134" t="str">
            <v>Благовещенское ГОСБ №8636</v>
          </cell>
        </row>
        <row r="135">
          <cell r="M135" t="str">
            <v>Прямой поиск менеджером</v>
          </cell>
          <cell r="W135" t="str">
            <v>Камчатское ГОСБ №8556</v>
          </cell>
        </row>
        <row r="136">
          <cell r="M136" t="str">
            <v>Колл-центр</v>
          </cell>
          <cell r="W136" t="str">
            <v>Приморское ГОСБ №8635</v>
          </cell>
        </row>
        <row r="137">
          <cell r="M137" t="str">
            <v>Интернет</v>
          </cell>
          <cell r="N137" t="str">
            <v>Canal03</v>
          </cell>
          <cell r="W137" t="str">
            <v>Северо-Восточное ГОСБ №8645</v>
          </cell>
        </row>
        <row r="138">
          <cell r="W138" t="str">
            <v>Хабаровское ГОСБ №9070</v>
          </cell>
        </row>
        <row r="139">
          <cell r="W139" t="str">
            <v>Чукотское ГОСБ №8557</v>
          </cell>
        </row>
        <row r="140">
          <cell r="W140" t="str">
            <v>Южно-Сахалинское ГОСБ №8567</v>
          </cell>
        </row>
        <row r="141">
          <cell r="W141" t="str">
            <v>Западно-Сибирский банк</v>
          </cell>
        </row>
        <row r="142">
          <cell r="W142" t="str">
            <v>Новоуренгойское ОСБ №8369</v>
          </cell>
        </row>
        <row r="143">
          <cell r="F143" t="str">
            <v>Да</v>
          </cell>
          <cell r="W143" t="str">
            <v>Омское ГОСБ №8634</v>
          </cell>
        </row>
        <row r="144">
          <cell r="F144" t="str">
            <v>Нет</v>
          </cell>
          <cell r="W144" t="str">
            <v>Салехардское ОСБ №1790</v>
          </cell>
        </row>
        <row r="145">
          <cell r="W145" t="str">
            <v>Сургутское ОСБ №5940</v>
          </cell>
        </row>
        <row r="146">
          <cell r="W146" t="str">
            <v>Тюменское ГОСБ №0029</v>
          </cell>
        </row>
        <row r="147">
          <cell r="W147" t="str">
            <v>Ханты-Мансийское ОСБ №1791</v>
          </cell>
        </row>
        <row r="148">
          <cell r="W148" t="str">
            <v>Московский Банк</v>
          </cell>
        </row>
        <row r="149">
          <cell r="W149" t="str">
            <v>Поволжский банк</v>
          </cell>
        </row>
        <row r="150">
          <cell r="W150" t="str">
            <v>Автозаводское ГОСБ №1039</v>
          </cell>
        </row>
        <row r="151">
          <cell r="W151" t="str">
            <v>Астраханское ГОСБ №8625</v>
          </cell>
        </row>
        <row r="152">
          <cell r="W152" t="str">
            <v>Волгоградское ГОСБ №8621</v>
          </cell>
        </row>
        <row r="153">
          <cell r="W153" t="str">
            <v>Оренбургское ГОСБ №8623</v>
          </cell>
        </row>
        <row r="154">
          <cell r="W154" t="str">
            <v>Пензенское ГОСБ №8624</v>
          </cell>
        </row>
        <row r="155">
          <cell r="W155" t="str">
            <v>Самарское ГОСБ №6991</v>
          </cell>
        </row>
        <row r="156">
          <cell r="W156" t="str">
            <v>Саратовское ГОСБ №8622</v>
          </cell>
        </row>
        <row r="157">
          <cell r="W157" t="str">
            <v>Ульяновское ГОСБ №8588</v>
          </cell>
        </row>
        <row r="158">
          <cell r="W158" t="str">
            <v>Северо-Западный банк</v>
          </cell>
        </row>
        <row r="159">
          <cell r="W159" t="str">
            <v>Архангельское ГОСБ №8637</v>
          </cell>
        </row>
        <row r="160">
          <cell r="W160" t="str">
            <v>Вологодское ГОСБ №8638</v>
          </cell>
        </row>
        <row r="161">
          <cell r="W161" t="str">
            <v>ГОСБ по Ленинградской области №9600</v>
          </cell>
        </row>
        <row r="162">
          <cell r="W162" t="str">
            <v>ГОСБ по Санкт-Петербургу №9500</v>
          </cell>
        </row>
        <row r="163">
          <cell r="W163" t="str">
            <v>Калининградское ГОСБ №8626</v>
          </cell>
        </row>
        <row r="164">
          <cell r="W164" t="str">
            <v>Карельское ГОСБ №8628</v>
          </cell>
        </row>
        <row r="165">
          <cell r="B165" t="str">
            <v>Лизингодатель</v>
          </cell>
          <cell r="W165" t="str">
            <v>Коми ГОСБ №8617</v>
          </cell>
        </row>
        <row r="166">
          <cell r="W166" t="str">
            <v>Мурманское ГОСБ №8627</v>
          </cell>
        </row>
        <row r="167">
          <cell r="W167" t="str">
            <v>Новгородское ГОСБ №8629</v>
          </cell>
        </row>
        <row r="168">
          <cell r="W168" t="str">
            <v>Псковское ГОСБ №8630</v>
          </cell>
        </row>
        <row r="169">
          <cell r="W169" t="str">
            <v>Сибирский банк</v>
          </cell>
        </row>
        <row r="170">
          <cell r="W170" t="str">
            <v>Абаканское ГОСБ №8602</v>
          </cell>
        </row>
        <row r="171">
          <cell r="W171" t="str">
            <v>Алтайское ГОСБ №8644</v>
          </cell>
        </row>
        <row r="172">
          <cell r="W172" t="str">
            <v>Кемеровское ГОСБ №8615</v>
          </cell>
        </row>
        <row r="173">
          <cell r="W173" t="str">
            <v>Красноярское ГОСБ №8646</v>
          </cell>
        </row>
        <row r="174">
          <cell r="W174" t="str">
            <v>Кызылское ГОСБ №8591</v>
          </cell>
        </row>
        <row r="175">
          <cell r="W175" t="str">
            <v>Новосибирское ГОСБ №8047</v>
          </cell>
        </row>
        <row r="176">
          <cell r="W176" t="str">
            <v>Томское ГОСБ №8616</v>
          </cell>
        </row>
        <row r="177">
          <cell r="W177" t="str">
            <v>Среднерусский банк</v>
          </cell>
        </row>
        <row r="178">
          <cell r="W178" t="str">
            <v>Брянское ГОСБ №8605</v>
          </cell>
        </row>
        <row r="179">
          <cell r="W179" t="str">
            <v>Восточное ГОСБ №1023</v>
          </cell>
        </row>
        <row r="180">
          <cell r="W180" t="str">
            <v>Западное ГОСБ №1025</v>
          </cell>
        </row>
        <row r="181">
          <cell r="W181" t="str">
            <v>Ивановское ГОСБ №8639</v>
          </cell>
        </row>
        <row r="182">
          <cell r="W182" t="str">
            <v>Калужское ГОСБ №8608</v>
          </cell>
        </row>
        <row r="183">
          <cell r="W183" t="str">
            <v>Костромское ГОСБ №8640</v>
          </cell>
        </row>
        <row r="184">
          <cell r="W184" t="str">
            <v>Рязанское ГОСБ №8606</v>
          </cell>
        </row>
        <row r="185">
          <cell r="W185" t="str">
            <v>Северное ГОСБ №1026</v>
          </cell>
        </row>
        <row r="186">
          <cell r="W186" t="str">
            <v>Смоленское ГОСБ №8609</v>
          </cell>
        </row>
        <row r="187">
          <cell r="W187" t="str">
            <v>Тверское ГОСБ №8607</v>
          </cell>
        </row>
        <row r="188">
          <cell r="W188" t="str">
            <v>Тульское ГОСБ №8604</v>
          </cell>
        </row>
        <row r="189">
          <cell r="W189" t="str">
            <v>Южное ГОСБ №1024</v>
          </cell>
        </row>
        <row r="190">
          <cell r="W190" t="str">
            <v>Ярославское ГОСБ №17</v>
          </cell>
        </row>
        <row r="191">
          <cell r="W191" t="str">
            <v>Уральский банк</v>
          </cell>
        </row>
        <row r="192">
          <cell r="W192" t="str">
            <v>Башкирское ГОСБ №8598</v>
          </cell>
        </row>
        <row r="193">
          <cell r="W193" t="str">
            <v>Курганское ГОСБ №8599</v>
          </cell>
        </row>
        <row r="194">
          <cell r="W194" t="str">
            <v>Свердловское ГОСБ №7003</v>
          </cell>
        </row>
        <row r="195">
          <cell r="W195" t="str">
            <v>Челябинское ГОСБ №8597</v>
          </cell>
        </row>
        <row r="196">
          <cell r="W196" t="str">
            <v>Центрально-Черноземный банк</v>
          </cell>
        </row>
        <row r="197">
          <cell r="W197" t="str">
            <v>Белгородское ГОСБ №8592</v>
          </cell>
        </row>
        <row r="198">
          <cell r="W198" t="str">
            <v>Воронежское ГОСБ №1300</v>
          </cell>
        </row>
        <row r="199">
          <cell r="W199" t="str">
            <v>Курское ГОСБ №8596</v>
          </cell>
        </row>
        <row r="200">
          <cell r="W200" t="str">
            <v>Липецкое ГОСБ №8593</v>
          </cell>
        </row>
        <row r="201">
          <cell r="W201" t="str">
            <v>Орловское ГОСБ №8595</v>
          </cell>
        </row>
        <row r="202">
          <cell r="W202" t="str">
            <v>Тамбовское ГОСБ №8594</v>
          </cell>
        </row>
        <row r="203">
          <cell r="W203" t="str">
            <v>Юго-Западный банк</v>
          </cell>
        </row>
        <row r="204">
          <cell r="W204" t="str">
            <v>Адыгейское ОСБ №8620</v>
          </cell>
        </row>
        <row r="205">
          <cell r="W205" t="str">
            <v>Дагестанское ОСБ №8590</v>
          </cell>
        </row>
        <row r="206">
          <cell r="W206" t="str">
            <v>Ингушское ОСБ №8633</v>
          </cell>
        </row>
        <row r="207">
          <cell r="W207" t="str">
            <v>Кабардино-Балкарское ОСБ №8631</v>
          </cell>
        </row>
        <row r="208">
          <cell r="W208" t="str">
            <v>Калмыцкое ОСБ №8579</v>
          </cell>
        </row>
        <row r="209">
          <cell r="W209" t="str">
            <v>Карачаево-Черкесское ОСБ №8585</v>
          </cell>
        </row>
        <row r="210">
          <cell r="W210" t="str">
            <v>Краснодарское ГОСБ №8619</v>
          </cell>
        </row>
        <row r="211">
          <cell r="W211" t="str">
            <v>Ростовское ГОСБ №5221</v>
          </cell>
        </row>
        <row r="212">
          <cell r="W212" t="str">
            <v>Северо-Осетинское ОСБ №8632</v>
          </cell>
        </row>
        <row r="213">
          <cell r="W213" t="str">
            <v>Ставропольское ГОСБ №5230</v>
          </cell>
        </row>
        <row r="214">
          <cell r="W214" t="str">
            <v>Чеченское ОСБ №8643</v>
          </cell>
        </row>
        <row r="269">
          <cell r="D269" t="str">
            <v>ООО</v>
          </cell>
        </row>
        <row r="270">
          <cell r="D270" t="str">
            <v>ЗАО</v>
          </cell>
        </row>
        <row r="271">
          <cell r="D271" t="str">
            <v>ОАО</v>
          </cell>
        </row>
        <row r="272">
          <cell r="D272" t="str">
            <v>ИП</v>
          </cell>
        </row>
        <row r="273">
          <cell r="D273" t="str">
            <v>ПАО</v>
          </cell>
        </row>
        <row r="274">
          <cell r="D274" t="str">
            <v>АО</v>
          </cell>
        </row>
        <row r="275">
          <cell r="D275" t="str">
            <v>КФХ</v>
          </cell>
        </row>
        <row r="276">
          <cell r="D276" t="str">
            <v>АНО</v>
          </cell>
        </row>
        <row r="277">
          <cell r="D277" t="str">
            <v>НП</v>
          </cell>
        </row>
        <row r="278">
          <cell r="D278" t="str">
            <v>Прочее</v>
          </cell>
        </row>
        <row r="325">
          <cell r="P325">
            <v>1</v>
          </cell>
          <cell r="S325" t="str">
            <v>Финальный списо</v>
          </cell>
        </row>
        <row r="326">
          <cell r="S326" t="str">
            <v>Востриков Евгений Анатольевич</v>
          </cell>
        </row>
        <row r="358">
          <cell r="F358" t="str">
            <v>Учредитель ФЛ</v>
          </cell>
        </row>
        <row r="359">
          <cell r="F359" t="str">
            <v>Учредитель ЮЛ</v>
          </cell>
        </row>
        <row r="360">
          <cell r="F360" t="str">
            <v>Подписант</v>
          </cell>
        </row>
        <row r="361">
          <cell r="F361" t="str">
            <v>Поручитель ЛП</v>
          </cell>
        </row>
        <row r="362">
          <cell r="F362" t="str">
            <v>Приемщик ПЛ</v>
          </cell>
        </row>
        <row r="369">
          <cell r="B369" t="str">
            <v>Лизингополучатель</v>
          </cell>
        </row>
        <row r="372">
          <cell r="B372" t="str">
            <v>Поручитель ЛП</v>
          </cell>
        </row>
      </sheetData>
      <sheetData sheetId="38" refreshError="1"/>
      <sheetData sheetId="39" refreshError="1"/>
      <sheetData sheetId="40" refreshError="1"/>
      <sheetData sheetId="41" refreshError="1">
        <row r="3">
          <cell r="AE3">
            <v>1</v>
          </cell>
          <cell r="AQ3">
            <v>0</v>
          </cell>
        </row>
        <row r="4">
          <cell r="AQ4">
            <v>0.05</v>
          </cell>
        </row>
        <row r="5">
          <cell r="AF5" t="str">
            <v>руб.</v>
          </cell>
          <cell r="AQ5">
            <v>0.1</v>
          </cell>
        </row>
        <row r="6">
          <cell r="AQ6">
            <v>0.15</v>
          </cell>
        </row>
        <row r="7">
          <cell r="AQ7">
            <v>0.2</v>
          </cell>
        </row>
        <row r="8">
          <cell r="AQ8">
            <v>0.25</v>
          </cell>
        </row>
        <row r="9">
          <cell r="AQ9">
            <v>0.3</v>
          </cell>
        </row>
        <row r="10">
          <cell r="AQ10">
            <v>0.35</v>
          </cell>
        </row>
        <row r="11">
          <cell r="AQ11">
            <v>0.4</v>
          </cell>
        </row>
        <row r="12">
          <cell r="AQ12">
            <v>0.45</v>
          </cell>
        </row>
        <row r="13">
          <cell r="AQ13">
            <v>0.5</v>
          </cell>
        </row>
        <row r="14">
          <cell r="AQ14">
            <v>0.55000000000000004</v>
          </cell>
        </row>
        <row r="15">
          <cell r="AQ15">
            <v>0.6</v>
          </cell>
        </row>
        <row r="16">
          <cell r="AQ16">
            <v>0.65</v>
          </cell>
        </row>
        <row r="17">
          <cell r="B17" t="str">
            <v xml:space="preserve">Отражение информации </v>
          </cell>
          <cell r="C17" t="str">
            <v>выбрать из предложенного</v>
          </cell>
          <cell r="D17" t="str">
            <v>Краткая</v>
          </cell>
          <cell r="AQ17">
            <v>0.7</v>
          </cell>
        </row>
        <row r="18">
          <cell r="B18" t="str">
            <v>Продукт</v>
          </cell>
          <cell r="C18" t="str">
            <v>формируется автоматически</v>
          </cell>
          <cell r="D18" t="str">
            <v>ЭКСПРЕСС-ГРУЗОВОЙ</v>
          </cell>
          <cell r="AQ18">
            <v>0.75</v>
          </cell>
        </row>
        <row r="19">
          <cell r="B19" t="str">
            <v>Категория предмета лизинга</v>
          </cell>
          <cell r="C19" t="str">
            <v>формируется автоматически</v>
          </cell>
          <cell r="D19" t="str">
            <v>Самосвалы</v>
          </cell>
          <cell r="AQ19">
            <v>0.8</v>
          </cell>
        </row>
        <row r="20">
          <cell r="B20" t="str">
            <v>Предмет лизинга</v>
          </cell>
          <cell r="C20" t="str">
            <v>формируется автоматически</v>
          </cell>
          <cell r="D20" t="str">
            <v>SHAANXI SHACMAN SX3258DR384</v>
          </cell>
          <cell r="AQ20">
            <v>0.85</v>
          </cell>
        </row>
        <row r="21">
          <cell r="B21" t="str">
            <v>Количество предметов лизинга</v>
          </cell>
          <cell r="C21" t="str">
            <v>формируется автоматически</v>
          </cell>
          <cell r="D21">
            <v>4</v>
          </cell>
          <cell r="AQ21">
            <v>0.9</v>
          </cell>
        </row>
        <row r="22">
          <cell r="B22" t="str">
            <v>Суммарная стоимость предметов лизинга, с НДС</v>
          </cell>
          <cell r="C22" t="str">
            <v>формируется автоматически, в руб.</v>
          </cell>
          <cell r="D22">
            <v>20227737.600000001</v>
          </cell>
          <cell r="AQ22">
            <v>0.95</v>
          </cell>
        </row>
        <row r="23">
          <cell r="B23" t="str">
            <v>Срок лизинга</v>
          </cell>
          <cell r="C23" t="str">
            <v>формируется автоматически, в мес.</v>
          </cell>
          <cell r="D23">
            <v>60</v>
          </cell>
          <cell r="AQ23">
            <v>1</v>
          </cell>
        </row>
        <row r="24">
          <cell r="B24" t="str">
            <v>Размер аванса лизингополучателя</v>
          </cell>
          <cell r="C24" t="str">
            <v>формируется автоматически, в %</v>
          </cell>
          <cell r="D24">
            <v>0.2</v>
          </cell>
        </row>
        <row r="25">
          <cell r="B25" t="str">
            <v>Сумма запроса по продукту</v>
          </cell>
          <cell r="C25" t="str">
            <v>формируется автоматически, в руб.</v>
          </cell>
          <cell r="D25">
            <v>21934080</v>
          </cell>
        </row>
        <row r="26">
          <cell r="B26" t="str">
            <v>Тип графика лизинговых платежей</v>
          </cell>
          <cell r="C26" t="str">
            <v>формируется автоматически</v>
          </cell>
          <cell r="D26" t="str">
            <v>Аннуитетный</v>
          </cell>
        </row>
        <row r="27">
          <cell r="B27" t="str">
            <v>Ставка лизинговых платежей</v>
          </cell>
          <cell r="C27" t="str">
            <v>формируется автоматически</v>
          </cell>
          <cell r="D27">
            <v>0.13634399999999999</v>
          </cell>
        </row>
        <row r="28">
          <cell r="B28" t="str">
            <v>Обшая сумма лизинговых платежей</v>
          </cell>
          <cell r="C28" t="str">
            <v>формируется автоматически</v>
          </cell>
          <cell r="D28">
            <v>26613677.670927938</v>
          </cell>
        </row>
        <row r="29">
          <cell r="B29" t="str">
            <v>Среднегодовое удорожание</v>
          </cell>
          <cell r="C29" t="str">
            <v>формируется автоматически</v>
          </cell>
          <cell r="D29">
            <v>6.3140428229877144E-2</v>
          </cell>
        </row>
        <row r="30">
          <cell r="B30" t="str">
            <v>LGD</v>
          </cell>
          <cell r="C30" t="str">
            <v>формируется автоматически</v>
          </cell>
          <cell r="D30">
            <v>0.3</v>
          </cell>
        </row>
        <row r="31">
          <cell r="B31" t="str">
            <v>Требуется поручитель?</v>
          </cell>
          <cell r="C31" t="str">
            <v>выбрать из предложенного</v>
          </cell>
          <cell r="D31" t="str">
            <v>Да</v>
          </cell>
        </row>
        <row r="32">
          <cell r="B32" t="str">
            <v>Поручитель</v>
          </cell>
          <cell r="C32" t="str">
            <v>выбрать из предложенного</v>
          </cell>
          <cell r="D32" t="str">
            <v>Востриков Евгений Анатольевич</v>
          </cell>
        </row>
        <row r="33">
          <cell r="B33" t="str">
            <v>Поставщик</v>
          </cell>
          <cell r="C33" t="str">
            <v>выбрать из предложенного</v>
          </cell>
          <cell r="D33" t="str">
            <v>ООО "ТЕХСЕРВИС-ХАБАРОВСК"</v>
          </cell>
        </row>
        <row r="35">
          <cell r="B35" t="str">
            <v>Состояние предмета лизинга (Новый / Б/У)</v>
          </cell>
          <cell r="C35" t="str">
            <v>формируется автоматически</v>
          </cell>
          <cell r="D35" t="str">
            <v>Новый</v>
          </cell>
        </row>
        <row r="36">
          <cell r="B36" t="str">
            <v>Тип предмета лизинга</v>
          </cell>
          <cell r="C36" t="str">
            <v>формируется автоматически</v>
          </cell>
          <cell r="D36" t="str">
            <v>Автомобили грузовые</v>
          </cell>
        </row>
        <row r="37">
          <cell r="B37" t="str">
            <v>Год производства предмета лизинга</v>
          </cell>
          <cell r="C37" t="str">
            <v>формируется автоматически</v>
          </cell>
          <cell r="D37">
            <v>2018</v>
          </cell>
        </row>
        <row r="38">
          <cell r="B38" t="str">
            <v>Пробег / Количество  часов эксплуатации</v>
          </cell>
          <cell r="C38" t="str">
            <v>формируется автоматически</v>
          </cell>
          <cell r="D38">
            <v>0</v>
          </cell>
        </row>
        <row r="39">
          <cell r="B39" t="str">
            <v>Регион происхождения марки</v>
          </cell>
          <cell r="C39" t="str">
            <v>формируется автоматически</v>
          </cell>
          <cell r="D39" t="str">
            <v>Китай</v>
          </cell>
        </row>
        <row r="40">
          <cell r="B40" t="str">
            <v>Марка предмета лизинга</v>
          </cell>
          <cell r="C40" t="str">
            <v>формируется автоматически</v>
          </cell>
          <cell r="D40" t="str">
            <v>SHAANXI</v>
          </cell>
        </row>
        <row r="41">
          <cell r="B41" t="str">
            <v>Уточнение марки предмета лизинга</v>
          </cell>
          <cell r="C41" t="str">
            <v>формируется автоматически</v>
          </cell>
          <cell r="D41">
            <v>0</v>
          </cell>
        </row>
        <row r="42">
          <cell r="B42" t="str">
            <v>Модель предмета лизинга</v>
          </cell>
          <cell r="C42" t="str">
            <v>формируется автоматически</v>
          </cell>
          <cell r="D42" t="str">
            <v>Все, кроме исключений</v>
          </cell>
        </row>
        <row r="43">
          <cell r="B43" t="str">
            <v>Уточнение модели предмета лизинга</v>
          </cell>
          <cell r="C43" t="str">
            <v>формируется автоматически</v>
          </cell>
          <cell r="D43" t="str">
            <v>SHACMAN SX3258DR384</v>
          </cell>
        </row>
        <row r="44">
          <cell r="B44" t="str">
            <v xml:space="preserve">Группа амортизации </v>
          </cell>
          <cell r="C44" t="str">
            <v>формируется автоматически</v>
          </cell>
          <cell r="D44">
            <v>5</v>
          </cell>
        </row>
        <row r="45">
          <cell r="B45" t="str">
            <v>Объем двигателя, в литрах</v>
          </cell>
          <cell r="C45" t="str">
            <v>формируется автоматически</v>
          </cell>
          <cell r="D45">
            <v>0</v>
          </cell>
        </row>
        <row r="46">
          <cell r="B46" t="str">
            <v>Уровень ликвидности предмета лизинга</v>
          </cell>
          <cell r="C46" t="str">
            <v>формируется автоматически</v>
          </cell>
          <cell r="D46" t="str">
            <v>Средний</v>
          </cell>
        </row>
        <row r="47">
          <cell r="B47" t="str">
            <v>Единица расчета</v>
          </cell>
          <cell r="C47" t="str">
            <v>формируется автоматически</v>
          </cell>
          <cell r="D47" t="str">
            <v>руб.</v>
          </cell>
        </row>
        <row r="48">
          <cell r="B48" t="str">
            <v>Валюта ДКП</v>
          </cell>
          <cell r="C48" t="str">
            <v>формируется автоматически</v>
          </cell>
          <cell r="D48" t="str">
            <v>долл. США</v>
          </cell>
        </row>
        <row r="49">
          <cell r="B49" t="str">
            <v xml:space="preserve">Прогнозный курс, </v>
          </cell>
          <cell r="C49" t="str">
            <v>формируется автоматически</v>
          </cell>
          <cell r="D49">
            <v>85</v>
          </cell>
        </row>
        <row r="50">
          <cell r="B50" t="str">
            <v>Стоимость предмета лизинга в базовой комплектации, с НДС</v>
          </cell>
          <cell r="C50" t="str">
            <v>формируется автоматически, в USD</v>
          </cell>
          <cell r="D50">
            <v>80640</v>
          </cell>
        </row>
        <row r="51">
          <cell r="B51" t="str">
            <v>Стоимость дополнительных опций, с НДС</v>
          </cell>
          <cell r="C51" t="str">
            <v>формируется автоматически, в USD</v>
          </cell>
          <cell r="D51">
            <v>0</v>
          </cell>
        </row>
        <row r="52">
          <cell r="B52" t="str">
            <v>Размер скидки от поставщика/дилера, с НДС</v>
          </cell>
          <cell r="C52" t="str">
            <v>формируется автоматически, в %</v>
          </cell>
          <cell r="D52">
            <v>0</v>
          </cell>
        </row>
        <row r="53">
          <cell r="B53" t="str">
            <v>Дисконт</v>
          </cell>
          <cell r="C53" t="str">
            <v>выбрать из предложенного</v>
          </cell>
        </row>
        <row r="54">
          <cell r="B54" t="str">
            <v>Размер аванса поставщику по ДКП</v>
          </cell>
          <cell r="C54" t="str">
            <v>формируется автоматически, в %</v>
          </cell>
          <cell r="D54">
            <v>0.8</v>
          </cell>
        </row>
        <row r="55">
          <cell r="B55" t="str">
            <v>Плановый срок поставки ПЛ</v>
          </cell>
          <cell r="C55" t="str">
            <v>формируется автоматически, в днях</v>
          </cell>
          <cell r="D55">
            <v>150</v>
          </cell>
        </row>
        <row r="56">
          <cell r="B56" t="str">
            <v>Страхование предмета лизинга</v>
          </cell>
          <cell r="C56" t="str">
            <v>формируется автоматически</v>
          </cell>
          <cell r="D56" t="str">
            <v>Лизингополучатель</v>
          </cell>
        </row>
        <row r="57">
          <cell r="B57" t="str">
            <v>Страховая компания</v>
          </cell>
          <cell r="C57" t="str">
            <v>формируется автоматически</v>
          </cell>
          <cell r="D57" t="str">
            <v>ОАО «СОГАЗ»</v>
          </cell>
        </row>
        <row r="58">
          <cell r="B58" t="str">
            <v>Балансодержатель</v>
          </cell>
          <cell r="C58" t="str">
            <v>формируется автоматически</v>
          </cell>
          <cell r="D58" t="str">
            <v>Лизингодатель</v>
          </cell>
        </row>
        <row r="59">
          <cell r="B59" t="str">
            <v>Регистрация предмета лизинга</v>
          </cell>
          <cell r="C59" t="str">
            <v>формируется автоматически</v>
          </cell>
          <cell r="D59" t="str">
            <v>Лизингополучатель</v>
          </cell>
        </row>
        <row r="60">
          <cell r="B60" t="str">
            <v>Выкупная стоимость с НДС</v>
          </cell>
          <cell r="C60" t="str">
            <v>формируется автоматически, в руб.</v>
          </cell>
          <cell r="D60">
            <v>4000</v>
          </cell>
        </row>
      </sheetData>
      <sheetData sheetId="42" refreshError="1">
        <row r="20">
          <cell r="E20" t="str">
            <v>Тройняков Михаил Александрович</v>
          </cell>
        </row>
        <row r="62">
          <cell r="B62">
            <v>1</v>
          </cell>
        </row>
        <row r="63">
          <cell r="B63">
            <v>2</v>
          </cell>
        </row>
        <row r="64">
          <cell r="B64">
            <v>3</v>
          </cell>
        </row>
        <row r="65">
          <cell r="B65">
            <v>4</v>
          </cell>
        </row>
        <row r="66">
          <cell r="B66">
            <v>5</v>
          </cell>
        </row>
        <row r="67">
          <cell r="B67">
            <v>6</v>
          </cell>
        </row>
        <row r="68">
          <cell r="B68">
            <v>7</v>
          </cell>
        </row>
        <row r="69">
          <cell r="B69">
            <v>8</v>
          </cell>
        </row>
        <row r="70">
          <cell r="B70">
            <v>9</v>
          </cell>
        </row>
        <row r="71">
          <cell r="B71">
            <v>10</v>
          </cell>
        </row>
        <row r="72">
          <cell r="B72">
            <v>11</v>
          </cell>
        </row>
        <row r="73">
          <cell r="B73">
            <v>12</v>
          </cell>
        </row>
        <row r="74">
          <cell r="B74">
            <v>13</v>
          </cell>
        </row>
        <row r="75">
          <cell r="B75">
            <v>14</v>
          </cell>
        </row>
        <row r="76">
          <cell r="B76">
            <v>15</v>
          </cell>
        </row>
        <row r="77">
          <cell r="B77">
            <v>16</v>
          </cell>
        </row>
        <row r="78">
          <cell r="B78">
            <v>17</v>
          </cell>
        </row>
        <row r="79">
          <cell r="B79">
            <v>18</v>
          </cell>
        </row>
        <row r="80">
          <cell r="B80">
            <v>19</v>
          </cell>
        </row>
        <row r="81">
          <cell r="B81">
            <v>20</v>
          </cell>
        </row>
        <row r="82">
          <cell r="B82">
            <v>21</v>
          </cell>
        </row>
        <row r="83">
          <cell r="B83">
            <v>22</v>
          </cell>
        </row>
        <row r="84">
          <cell r="B84">
            <v>23</v>
          </cell>
        </row>
        <row r="85">
          <cell r="B85">
            <v>24</v>
          </cell>
        </row>
        <row r="86">
          <cell r="B86">
            <v>25</v>
          </cell>
        </row>
        <row r="87">
          <cell r="B87">
            <v>26</v>
          </cell>
        </row>
        <row r="88">
          <cell r="B88" t="str">
            <v>Не рассчитан</v>
          </cell>
        </row>
        <row r="189">
          <cell r="D189" t="b">
            <v>0</v>
          </cell>
        </row>
      </sheetData>
      <sheetData sheetId="43" refreshError="1"/>
      <sheetData sheetId="44" refreshError="1">
        <row r="37">
          <cell r="C37" t="str">
            <v>Январь</v>
          </cell>
        </row>
        <row r="38">
          <cell r="C38" t="str">
            <v>Февраль</v>
          </cell>
        </row>
        <row r="39">
          <cell r="C39" t="str">
            <v>Март</v>
          </cell>
        </row>
        <row r="40">
          <cell r="C40" t="str">
            <v>Апрель</v>
          </cell>
        </row>
        <row r="41">
          <cell r="C41" t="str">
            <v>Май</v>
          </cell>
        </row>
        <row r="42">
          <cell r="C42" t="str">
            <v>Июнь</v>
          </cell>
        </row>
        <row r="43">
          <cell r="C43" t="str">
            <v>Июль</v>
          </cell>
        </row>
        <row r="44">
          <cell r="C44" t="str">
            <v>Август</v>
          </cell>
        </row>
        <row r="45">
          <cell r="C45" t="str">
            <v>Сентябрь</v>
          </cell>
        </row>
        <row r="46">
          <cell r="C46" t="str">
            <v>Октябрь</v>
          </cell>
        </row>
        <row r="47">
          <cell r="C47" t="str">
            <v>Ноябрь</v>
          </cell>
        </row>
        <row r="48">
          <cell r="C48" t="str">
            <v>Декабрь</v>
          </cell>
        </row>
      </sheetData>
      <sheetData sheetId="45" refreshError="1">
        <row r="34">
          <cell r="B34">
            <v>0</v>
          </cell>
        </row>
        <row r="172">
          <cell r="I172" t="str">
            <v>Вручную</v>
          </cell>
        </row>
        <row r="173">
          <cell r="I173" t="str">
            <v>Только единовременно, в конце срока</v>
          </cell>
        </row>
        <row r="174">
          <cell r="I174" t="str">
            <v>Линейно возрастающими платежами с опцией для крупного платежа в конце срока</v>
          </cell>
        </row>
        <row r="175">
          <cell r="I175" t="str">
            <v>Равными долями, с опцией для крупного платежа в конце срока</v>
          </cell>
        </row>
        <row r="180">
          <cell r="F180" t="str">
            <v>ВКЛ</v>
          </cell>
          <cell r="I180" t="str">
            <v>RUR</v>
          </cell>
        </row>
        <row r="181">
          <cell r="I181" t="str">
            <v>EUR</v>
          </cell>
        </row>
        <row r="182">
          <cell r="I182" t="str">
            <v>USD</v>
          </cell>
        </row>
        <row r="203">
          <cell r="C203" t="str">
            <v>Овердрафт</v>
          </cell>
        </row>
        <row r="204">
          <cell r="C204" t="str">
            <v>Овердрафт с общим лимитом</v>
          </cell>
        </row>
        <row r="205">
          <cell r="C205" t="str">
            <v>Корпоративное кредитование</v>
          </cell>
        </row>
        <row r="206">
          <cell r="C206" t="str">
            <v>Кредитование на условиях либерализации в части объема оформленного обеспечения</v>
          </cell>
        </row>
        <row r="207">
          <cell r="C207" t="str">
            <v>Гарантии на условиях либерализации в части объема оформленного обеспечения</v>
          </cell>
        </row>
        <row r="208">
          <cell r="C208" t="str">
            <v>Кредитование отраслевых операторов</v>
          </cell>
        </row>
        <row r="209">
          <cell r="C209" t="str">
            <v>Кредитование крупнейших клиентов федерального значения (ККФЗ)</v>
          </cell>
        </row>
        <row r="210">
          <cell r="C210" t="str">
            <v>Предоставление гарантий за крупнейших клиентов федерального значения (ККФЗ)</v>
          </cell>
        </row>
        <row r="211">
          <cell r="C211" t="str">
            <v>Кредитование торговых сетей</v>
          </cell>
        </row>
        <row r="212">
          <cell r="C212" t="str">
            <v>Кредитование с/х товаропроизводителей под залог будущего урожая</v>
          </cell>
        </row>
        <row r="213">
          <cell r="C213" t="str">
            <v>Проектное финансирование (кроме строит-ва)</v>
          </cell>
        </row>
        <row r="214">
          <cell r="C214" t="str">
            <v>Кредитование под залог объектов коммерческой недвижимости</v>
          </cell>
        </row>
        <row r="215">
          <cell r="C215" t="str">
            <v>Инвестиционное кредитование (кроме строит-ва)</v>
          </cell>
        </row>
        <row r="216">
          <cell r="C216" t="str">
            <v>Финансирования сделок LBO</v>
          </cell>
        </row>
        <row r="217">
          <cell r="C217" t="str">
            <v>Долгосрочное кредитование корпоративных заемщиков</v>
          </cell>
        </row>
        <row r="218">
          <cell r="C218" t="str">
            <v>Кредитование операций по покупке золота и серебра у добывающих предприятий с предварительным финансированием</v>
          </cell>
        </row>
        <row r="219">
          <cell r="C219" t="str">
            <v>Финансирование розничного лизинга</v>
          </cell>
        </row>
        <row r="220">
          <cell r="C220" t="str">
            <v>Финансирование лизинговых сделок (кроме розничного лизинга)</v>
          </cell>
        </row>
        <row r="221">
          <cell r="C221" t="str">
            <v>Кредитование лизинговых компаний на условиях либерализации требований к объему обеспечения</v>
          </cell>
        </row>
        <row r="222">
          <cell r="C222" t="str">
            <v>Кредитование экспортно-импортных операций</v>
          </cell>
        </row>
        <row r="223">
          <cell r="C223" t="str">
            <v>Кредитование при осуществлении расчетов в форме аккредитивов в рублях</v>
          </cell>
        </row>
        <row r="224">
          <cell r="C224" t="str">
            <v>Контрактное кредитование предприятий ОПК</v>
          </cell>
        </row>
        <row r="225">
          <cell r="C225" t="str">
            <v xml:space="preserve">Кредитование под поручительство ФГУП «Рособоронэкспорт» </v>
          </cell>
        </row>
        <row r="226">
          <cell r="C226" t="str">
            <v>Кредитование внешнеторговых контрактов</v>
          </cell>
        </row>
        <row r="227">
          <cell r="C227" t="str">
            <v>Инвестиционное кредитование строительства объектов жилой недвижимости</v>
          </cell>
        </row>
        <row r="228">
          <cell r="C228" t="str">
            <v>Инвестиционное кредитование строительства объектов коммерческой недвижимости</v>
          </cell>
        </row>
        <row r="229">
          <cell r="C229" t="str">
            <v>Инвестиционное кредитование проектов ЖКХ</v>
          </cell>
        </row>
        <row r="230">
          <cell r="C230" t="str">
            <v>Проектное финансирование строительства объектов жилой недвижимости</v>
          </cell>
        </row>
        <row r="231">
          <cell r="C231" t="str">
            <v>Проектное финансирование строительства объектов коммерческой недвижимости</v>
          </cell>
        </row>
        <row r="232">
          <cell r="C232" t="str">
            <v xml:space="preserve">Проектное финансирование проектов ЖКХ </v>
          </cell>
        </row>
        <row r="233">
          <cell r="C233" t="str">
            <v>Гарантия исполнения обязательств по договору (в т.ч. кредитному договору), исполнения контракта</v>
          </cell>
        </row>
        <row r="234">
          <cell r="C234" t="str">
            <v>Гарантия выполнения гарантийных обязательств (контргарантии)</v>
          </cell>
        </row>
        <row r="235">
          <cell r="C235" t="str">
            <v>Тендерная гарантия</v>
          </cell>
        </row>
        <row r="236">
          <cell r="C236" t="str">
            <v>Гарантия возврата аванса</v>
          </cell>
        </row>
        <row r="237">
          <cell r="C237" t="str">
            <v>Гарантии исполнения предложения по выкупу цен. бум. (по 208-ФЗ)</v>
          </cell>
        </row>
        <row r="238">
          <cell r="C238" t="str">
            <v>Гарантия (поручительство) в пользу налоговых органов</v>
          </cell>
        </row>
        <row r="239">
          <cell r="C239" t="str">
            <v>Гарантия встречного обеспечения</v>
          </cell>
        </row>
        <row r="240">
          <cell r="C240" t="str">
            <v>Гарантия исполнения гос. контракта (по 94-ФЗ)</v>
          </cell>
        </row>
        <row r="241">
          <cell r="C241" t="str">
            <v>Репутационная гарантия</v>
          </cell>
        </row>
        <row r="242">
          <cell r="C242" t="str">
            <v>Репутационная контргарантия</v>
          </cell>
        </row>
        <row r="243">
          <cell r="C243" t="str">
            <v>Гарантия за предприятие-комитента по договору комиссии в пользу ФГУП «Рособоронэкспорт»</v>
          </cell>
        </row>
        <row r="244">
          <cell r="C244" t="str">
            <v>Гарантия в форме резервного аккредитива (без формирования покрытия)</v>
          </cell>
        </row>
        <row r="245">
          <cell r="C245" t="str">
            <v>Гарантия в пользу таможенных органов</v>
          </cell>
        </row>
        <row r="246">
          <cell r="C246" t="str">
            <v>Гарантия в пользу "Росалкогольрегулирование"</v>
          </cell>
        </row>
        <row r="247">
          <cell r="C247" t="str">
            <v>Контргарантия в форме резервного аккредитива (без формирования покрытия)</v>
          </cell>
        </row>
        <row r="248">
          <cell r="C248" t="str">
            <v>Кредитование на приобретение спецтехники марки Клаас</v>
          </cell>
        </row>
        <row r="249">
          <cell r="C249" t="str">
            <v>Постэкспортное финансирование</v>
          </cell>
        </row>
        <row r="250">
          <cell r="C250" t="str">
            <v>Постэкспортное финансирование (по аккредитивам, открываемым ОАО «БПС-банк»)</v>
          </cell>
        </row>
        <row r="251">
          <cell r="C251" t="str">
            <v>Предэкспортное финансирование</v>
          </cell>
        </row>
        <row r="252">
          <cell r="C252" t="str">
            <v>Непокрытые аккредитивы</v>
          </cell>
        </row>
        <row r="253">
          <cell r="C253" t="str">
            <v>Краткосрочное экспресс-кредитование корпоративных клиентов</v>
          </cell>
        </row>
        <row r="254">
          <cell r="C254" t="str">
            <v>Специализированные продукты для малого бизнеса</v>
          </cell>
        </row>
        <row r="255">
          <cell r="C255" t="str">
            <v xml:space="preserve">Займы в драгоценных металлах </v>
          </cell>
        </row>
      </sheetData>
      <sheetData sheetId="46" refreshError="1"/>
      <sheetData sheetId="47" refreshError="1"/>
      <sheetData sheetId="48" refreshError="1"/>
      <sheetData sheetId="49" refreshError="1">
        <row r="36">
          <cell r="F36" t="str">
            <v/>
          </cell>
          <cell r="G36" t="str">
            <v/>
          </cell>
        </row>
        <row r="37">
          <cell r="F37" t="str">
            <v/>
          </cell>
          <cell r="G37" t="str">
            <v/>
          </cell>
        </row>
        <row r="38">
          <cell r="F38" t="str">
            <v/>
          </cell>
          <cell r="G38" t="str">
            <v/>
          </cell>
        </row>
        <row r="39">
          <cell r="F39" t="str">
            <v/>
          </cell>
          <cell r="G39" t="str">
            <v/>
          </cell>
        </row>
        <row r="40">
          <cell r="F40" t="str">
            <v/>
          </cell>
          <cell r="G40" t="str">
            <v/>
          </cell>
        </row>
        <row r="41">
          <cell r="F41" t="str">
            <v/>
          </cell>
          <cell r="G41" t="str">
            <v/>
          </cell>
        </row>
      </sheetData>
      <sheetData sheetId="50" refreshError="1"/>
      <sheetData sheetId="51" refreshError="1">
        <row r="14">
          <cell r="AZ14">
            <v>7</v>
          </cell>
        </row>
        <row r="18">
          <cell r="AZ18" t="str">
            <v>2017 год</v>
          </cell>
        </row>
        <row r="21">
          <cell r="AZ21">
            <v>144113000</v>
          </cell>
        </row>
        <row r="22">
          <cell r="AZ22">
            <v>30493907.450000003</v>
          </cell>
        </row>
        <row r="23">
          <cell r="AZ23">
            <v>0.2115972011546495</v>
          </cell>
        </row>
        <row r="25">
          <cell r="AZ25" t="str">
            <v>x</v>
          </cell>
        </row>
        <row r="26">
          <cell r="AZ26" t="str">
            <v>x</v>
          </cell>
        </row>
        <row r="28">
          <cell r="AZ28">
            <v>-4032317.8049999997</v>
          </cell>
        </row>
        <row r="29">
          <cell r="AZ29" t="str">
            <v>x</v>
          </cell>
        </row>
        <row r="30">
          <cell r="AZ30">
            <v>0.64410548638954424</v>
          </cell>
        </row>
        <row r="32">
          <cell r="AZ32">
            <v>19641293.09</v>
          </cell>
        </row>
        <row r="33">
          <cell r="AZ33">
            <v>1378000</v>
          </cell>
        </row>
      </sheetData>
      <sheetData sheetId="52" refreshError="1"/>
      <sheetData sheetId="53" refreshError="1">
        <row r="12">
          <cell r="T12" t="str">
            <v/>
          </cell>
          <cell r="Y12" t="b">
            <v>0</v>
          </cell>
        </row>
        <row r="13">
          <cell r="T13" t="str">
            <v/>
          </cell>
          <cell r="Y13" t="b">
            <v>0</v>
          </cell>
        </row>
        <row r="31">
          <cell r="D31">
            <v>1</v>
          </cell>
        </row>
        <row r="39">
          <cell r="C39" t="str">
            <v>Недвижимое имущество</v>
          </cell>
          <cell r="D39" t="str">
            <v>LOGroup100</v>
          </cell>
          <cell r="G39" t="str">
            <v>Прочая недвижимость</v>
          </cell>
          <cell r="H39" t="str">
            <v>LOCat102</v>
          </cell>
        </row>
        <row r="40">
          <cell r="C40" t="str">
            <v>Движимое имущество</v>
          </cell>
          <cell r="D40" t="str">
            <v>LOGroup200</v>
          </cell>
          <cell r="G40" t="str">
            <v>Автотранспорт</v>
          </cell>
          <cell r="H40" t="str">
            <v>LOCat200</v>
          </cell>
        </row>
        <row r="41">
          <cell r="G41" t="str">
            <v>Автобусы малые до 7.5 м</v>
          </cell>
          <cell r="H41" t="str">
            <v>LOCat201</v>
          </cell>
        </row>
        <row r="42">
          <cell r="G42" t="str">
            <v>Автобусы средние до 12 м</v>
          </cell>
          <cell r="H42" t="str">
            <v>LOCat202</v>
          </cell>
        </row>
        <row r="43">
          <cell r="G43" t="str">
            <v>Автобусы большие свыше 12 метров/автопоезда</v>
          </cell>
          <cell r="H43" t="str">
            <v>LOCat203</v>
          </cell>
        </row>
        <row r="44">
          <cell r="G44" t="str">
            <v>Самоходные машины и механизмы общего назначения</v>
          </cell>
          <cell r="H44" t="str">
            <v>LOCat204</v>
          </cell>
        </row>
        <row r="45">
          <cell r="G45" t="str">
            <v>Специальная техника</v>
          </cell>
          <cell r="H45" t="str">
            <v>LOCat205</v>
          </cell>
        </row>
        <row r="46">
          <cell r="G46" t="str">
            <v>Железнодорожный подвижной и тяговый состав</v>
          </cell>
          <cell r="H46" t="str">
            <v>LOCat206</v>
          </cell>
        </row>
        <row r="47">
          <cell r="G47" t="str">
            <v>Металлорежущее и кузнечно-прессовое оборудование</v>
          </cell>
          <cell r="H47" t="str">
            <v>LOCat207</v>
          </cell>
        </row>
        <row r="48">
          <cell r="G48" t="str">
            <v>Энергетическое, силовое и электрооборудование</v>
          </cell>
          <cell r="H48" t="str">
            <v>LOCat208</v>
          </cell>
        </row>
        <row r="49">
          <cell r="B49">
            <v>1</v>
          </cell>
          <cell r="G49" t="str">
            <v xml:space="preserve">Грузоподъемное и подъемно-транспортное оборудование </v>
          </cell>
          <cell r="H49" t="str">
            <v>LOCat209</v>
          </cell>
        </row>
        <row r="50">
          <cell r="G50" t="str">
            <v>Приборы и устройства, медицинское оборудование</v>
          </cell>
          <cell r="H50" t="str">
            <v>LOCat210</v>
          </cell>
        </row>
        <row r="51">
          <cell r="G51" t="str">
            <v>Компьютеры и оргтехника</v>
          </cell>
          <cell r="H51" t="str">
            <v>LOCat211</v>
          </cell>
        </row>
        <row r="52">
          <cell r="G52" t="str">
            <v>Машины и оборудование лесной и деревообрабатывающей промышленности</v>
          </cell>
          <cell r="H52" t="str">
            <v>LOCat212</v>
          </cell>
        </row>
        <row r="53">
          <cell r="G53" t="str">
            <v>Торговое оборудование</v>
          </cell>
          <cell r="H53" t="str">
            <v>LOCat213</v>
          </cell>
        </row>
        <row r="54">
          <cell r="G54" t="str">
            <v>Пищевое оборудование</v>
          </cell>
          <cell r="H54" t="str">
            <v>LOCat214</v>
          </cell>
        </row>
        <row r="55">
          <cell r="G55" t="str">
            <v>Складское и логистическое оборудование</v>
          </cell>
          <cell r="H55" t="str">
            <v>LOCat215</v>
          </cell>
        </row>
        <row r="56">
          <cell r="G56" t="str">
            <v>Полиграфическое оборудование</v>
          </cell>
          <cell r="H56" t="str">
            <v>LOCat216</v>
          </cell>
        </row>
        <row r="57">
          <cell r="G57" t="str">
            <v>Строительное оборудование</v>
          </cell>
          <cell r="H57" t="str">
            <v>LOCat217</v>
          </cell>
        </row>
        <row r="58">
          <cell r="G58" t="str">
            <v>Прочее оборудование</v>
          </cell>
          <cell r="H58" t="str">
            <v>LOCat218</v>
          </cell>
        </row>
        <row r="59">
          <cell r="G59" t="str">
            <v>Прочее движимое имущество (не перечисленное в пп. 200-218)</v>
          </cell>
          <cell r="H59" t="str">
            <v>LOCat219</v>
          </cell>
        </row>
      </sheetData>
      <sheetData sheetId="54" refreshError="1"/>
      <sheetData sheetId="55" refreshError="1">
        <row r="29">
          <cell r="E29" t="str">
            <v>Риск недофинансирования проекта</v>
          </cell>
        </row>
        <row r="30">
          <cell r="E30" t="str">
            <v>Риск невыполнения обязательств поставщиками и подрядчиками</v>
          </cell>
        </row>
        <row r="31">
          <cell r="E31" t="str">
            <v>Риск увеличения стоимости проекта</v>
          </cell>
        </row>
        <row r="32">
          <cell r="E32" t="str">
            <v>Риск увеличение сроков</v>
          </cell>
        </row>
        <row r="33">
          <cell r="E33" t="str">
            <v>Риск недостижения заданных параметров проекта</v>
          </cell>
        </row>
        <row r="34">
          <cell r="E34" t="str">
            <v>Конструкционный риск</v>
          </cell>
        </row>
        <row r="35">
          <cell r="E35" t="str">
            <v>Производственные риски</v>
          </cell>
        </row>
        <row r="36">
          <cell r="E36" t="str">
            <v>Управленческие риски</v>
          </cell>
        </row>
        <row r="37">
          <cell r="E37" t="str">
            <v>Маркетинговый риск</v>
          </cell>
        </row>
        <row r="38">
          <cell r="E38" t="str">
            <v>Финансовые риски</v>
          </cell>
        </row>
        <row r="39">
          <cell r="E39" t="str">
            <v>Административные риски</v>
          </cell>
        </row>
        <row r="40">
          <cell r="E40" t="str">
            <v>Региональные (страновые) риски</v>
          </cell>
        </row>
        <row r="41">
          <cell r="E41" t="str">
            <v>Юридические риски</v>
          </cell>
        </row>
        <row r="42">
          <cell r="E42" t="str">
            <v>Риски форс-мажорных обстоятельств</v>
          </cell>
        </row>
        <row r="43">
          <cell r="E43" t="str">
            <v>Риски утраты обеспечения</v>
          </cell>
        </row>
      </sheetData>
      <sheetData sheetId="56" refreshError="1"/>
      <sheetData sheetId="57" refreshError="1"/>
      <sheetData sheetId="58" refreshError="1">
        <row r="9">
          <cell r="N9" t="b">
            <v>0</v>
          </cell>
        </row>
      </sheetData>
      <sheetData sheetId="59" refreshError="1"/>
      <sheetData sheetId="60" refreshError="1"/>
      <sheetData sheetId="61" refreshError="1">
        <row r="566">
          <cell r="B566" t="str">
            <v>Да, без изменений</v>
          </cell>
          <cell r="Y566" t="b">
            <v>0</v>
          </cell>
        </row>
        <row r="567">
          <cell r="B567" t="str">
            <v>Нет, требует изменения</v>
          </cell>
        </row>
        <row r="569">
          <cell r="H569" t="str">
            <v>рейтинг ЛП в CRM не переведен в статус «Определение АР»;</v>
          </cell>
        </row>
        <row r="570">
          <cell r="H570" t="str">
            <v>в пакете документов в АС «Navision» отсутствует заключение ВР по поручителю(-ям)</v>
          </cell>
        </row>
        <row r="571">
          <cell r="H571" t="str">
            <v>в пакете документов в АС «Navision» отсутствуют прочие необходимые документы;</v>
          </cell>
        </row>
        <row r="572">
          <cell r="H572" t="str">
            <v>выявлена не сформированная ГСЛП (при наличии);</v>
          </cell>
        </row>
        <row r="573">
          <cell r="H573" t="str">
            <v>выявлены стоп-факторы;</v>
          </cell>
        </row>
        <row r="574">
          <cell r="H574" t="str">
            <v>выявлен критерий(ии) проблемности, относящиеся к желтой, красной, черной зонам;</v>
          </cell>
        </row>
        <row r="575">
          <cell r="H575" t="str">
            <v>отсутствует актуальный действующий рейтинг в CRM у ЛП, относящегося к клиентскому сегменту «малый бизнес».</v>
          </cell>
        </row>
      </sheetData>
      <sheetData sheetId="62" refreshError="1">
        <row r="552">
          <cell r="N552" t="b">
            <v>0</v>
          </cell>
        </row>
      </sheetData>
      <sheetData sheetId="63" refreshError="1"/>
      <sheetData sheetId="64" refreshError="1">
        <row r="13">
          <cell r="D13">
            <v>20</v>
          </cell>
        </row>
        <row r="15">
          <cell r="D15">
            <v>6</v>
          </cell>
        </row>
        <row r="30">
          <cell r="D30">
            <v>7.5600000000000001E-2</v>
          </cell>
        </row>
        <row r="31">
          <cell r="D31">
            <v>6.6E-3</v>
          </cell>
        </row>
        <row r="32">
          <cell r="D32" t="e">
            <v>#N/A</v>
          </cell>
        </row>
        <row r="38">
          <cell r="D38" t="e">
            <v>#N/A</v>
          </cell>
        </row>
        <row r="40">
          <cell r="D40" t="e">
            <v>#N/A</v>
          </cell>
        </row>
        <row r="41">
          <cell r="D41" t="e">
            <v>#N/A</v>
          </cell>
        </row>
        <row r="50">
          <cell r="D50">
            <v>0</v>
          </cell>
        </row>
        <row r="61">
          <cell r="D61">
            <v>0.18</v>
          </cell>
        </row>
        <row r="62">
          <cell r="D62">
            <v>2.2000000000000006E-2</v>
          </cell>
        </row>
        <row r="66">
          <cell r="D66">
            <v>10</v>
          </cell>
        </row>
        <row r="77">
          <cell r="D77" t="e">
            <v>#VALUE!</v>
          </cell>
        </row>
        <row r="79">
          <cell r="D79" t="e">
            <v>#VALUE!</v>
          </cell>
        </row>
        <row r="80">
          <cell r="D80" t="e">
            <v>#VALUE!</v>
          </cell>
        </row>
        <row r="81">
          <cell r="D81" t="e">
            <v>#NUM!</v>
          </cell>
        </row>
        <row r="82">
          <cell r="D82">
            <v>0</v>
          </cell>
        </row>
        <row r="84">
          <cell r="D84">
            <v>0</v>
          </cell>
        </row>
        <row r="86">
          <cell r="AS86" t="str">
            <v>Абдулаева Римма Иршатовна</v>
          </cell>
        </row>
        <row r="87">
          <cell r="A87" t="str">
            <v>Рейтинг</v>
          </cell>
          <cell r="B87" t="str">
            <v>Вероятность Дефолта корп</v>
          </cell>
          <cell r="C87" t="str">
            <v>Вероятность Дефолта розница</v>
          </cell>
          <cell r="AS87" t="str">
            <v>Абдулазизова Хадижат Гасановна</v>
          </cell>
        </row>
        <row r="88">
          <cell r="A88">
            <v>1</v>
          </cell>
          <cell r="B88">
            <v>2.0000000000000001E-4</v>
          </cell>
          <cell r="C88">
            <v>6.6E-3</v>
          </cell>
          <cell r="AS88" t="str">
            <v>Абдуллина Альбина Вилуровна</v>
          </cell>
        </row>
        <row r="89">
          <cell r="A89">
            <v>2</v>
          </cell>
          <cell r="B89">
            <v>3.6999999999999999E-4</v>
          </cell>
          <cell r="C89">
            <v>6.6E-3</v>
          </cell>
          <cell r="AS89" t="str">
            <v>Абдулова Юлия Фазилевна</v>
          </cell>
        </row>
        <row r="90">
          <cell r="A90">
            <v>3</v>
          </cell>
          <cell r="B90">
            <v>5.1000000000000004E-4</v>
          </cell>
          <cell r="C90">
            <v>6.6E-3</v>
          </cell>
          <cell r="AS90" t="str">
            <v>Абдурахманова Узлипат Магомедовна</v>
          </cell>
        </row>
        <row r="91">
          <cell r="A91">
            <v>4</v>
          </cell>
          <cell r="B91">
            <v>6.9999999999999999E-4</v>
          </cell>
          <cell r="C91">
            <v>6.6E-3</v>
          </cell>
          <cell r="AS91" t="str">
            <v>Абелян Гурген Ашотович</v>
          </cell>
        </row>
        <row r="92">
          <cell r="A92">
            <v>5</v>
          </cell>
          <cell r="B92">
            <v>9.7000000000000005E-4</v>
          </cell>
          <cell r="C92">
            <v>6.6E-3</v>
          </cell>
          <cell r="AS92" t="str">
            <v>Абземельев Артур Радикович</v>
          </cell>
        </row>
        <row r="93">
          <cell r="A93">
            <v>6</v>
          </cell>
          <cell r="B93">
            <v>1.33E-3</v>
          </cell>
          <cell r="C93">
            <v>6.6E-3</v>
          </cell>
          <cell r="AS93" t="str">
            <v>Абрамова Анна Павловна</v>
          </cell>
        </row>
        <row r="94">
          <cell r="A94">
            <v>7</v>
          </cell>
          <cell r="B94">
            <v>1.8400000000000001E-3</v>
          </cell>
          <cell r="C94">
            <v>6.6E-3</v>
          </cell>
          <cell r="AS94" t="str">
            <v>Абрамова Ирина Владимировна</v>
          </cell>
        </row>
        <row r="95">
          <cell r="A95">
            <v>8</v>
          </cell>
          <cell r="B95">
            <v>2.5300000000000001E-3</v>
          </cell>
          <cell r="C95">
            <v>6.6E-3</v>
          </cell>
          <cell r="AS95" t="str">
            <v>Абрамова Карина Андреевна</v>
          </cell>
        </row>
        <row r="96">
          <cell r="A96">
            <v>9</v>
          </cell>
          <cell r="B96">
            <v>3.48E-3</v>
          </cell>
          <cell r="C96">
            <v>6.6E-3</v>
          </cell>
          <cell r="AS96" t="str">
            <v>Абрамова Юлия Андреевна</v>
          </cell>
        </row>
        <row r="97">
          <cell r="A97">
            <v>10</v>
          </cell>
          <cell r="B97">
            <v>4.7999999999999996E-3</v>
          </cell>
          <cell r="C97">
            <v>6.6E-3</v>
          </cell>
          <cell r="AS97" t="str">
            <v>Авагян Арман Саргисович</v>
          </cell>
        </row>
        <row r="98">
          <cell r="A98">
            <v>11</v>
          </cell>
          <cell r="B98">
            <v>6.6E-3</v>
          </cell>
          <cell r="C98">
            <v>6.6E-3</v>
          </cell>
          <cell r="AS98" t="str">
            <v>Аввакумова Наталья Сергеевна</v>
          </cell>
        </row>
        <row r="99">
          <cell r="A99">
            <v>12</v>
          </cell>
          <cell r="B99">
            <v>9.1000000000000004E-3</v>
          </cell>
          <cell r="C99">
            <v>3.2710000000000003E-2</v>
          </cell>
          <cell r="AS99" t="str">
            <v>Авдеев Иван Иванович</v>
          </cell>
        </row>
        <row r="100">
          <cell r="A100">
            <v>13</v>
          </cell>
          <cell r="B100">
            <v>1.2529999999999999E-2</v>
          </cell>
          <cell r="C100">
            <v>3.2710000000000003E-2</v>
          </cell>
          <cell r="AS100" t="str">
            <v>Аверьянова Марина Игоревна</v>
          </cell>
        </row>
        <row r="101">
          <cell r="A101">
            <v>14</v>
          </cell>
          <cell r="B101">
            <v>1.7250000000000001E-2</v>
          </cell>
          <cell r="C101">
            <v>3.2710000000000003E-2</v>
          </cell>
          <cell r="AS101" t="str">
            <v>Авотс Эдгар Валерьевич</v>
          </cell>
        </row>
        <row r="102">
          <cell r="A102">
            <v>15</v>
          </cell>
          <cell r="B102">
            <v>2.375E-2</v>
          </cell>
          <cell r="C102">
            <v>3.2710000000000003E-2</v>
          </cell>
          <cell r="AS102" t="str">
            <v>Авхадеев Ильдар Рифатович</v>
          </cell>
        </row>
        <row r="103">
          <cell r="A103">
            <v>16</v>
          </cell>
          <cell r="B103">
            <v>3.2710000000000003E-2</v>
          </cell>
          <cell r="C103">
            <v>3.2710000000000003E-2</v>
          </cell>
          <cell r="AS103" t="str">
            <v>Агабекян Марат Оганесович</v>
          </cell>
        </row>
        <row r="104">
          <cell r="A104">
            <v>17</v>
          </cell>
          <cell r="B104">
            <v>4.505E-2</v>
          </cell>
          <cell r="C104">
            <v>0.30728</v>
          </cell>
          <cell r="AS104" t="str">
            <v>Аганов Карэн Гургенович</v>
          </cell>
        </row>
        <row r="105">
          <cell r="A105">
            <v>18</v>
          </cell>
          <cell r="B105">
            <v>6.2039999999999998E-2</v>
          </cell>
          <cell r="C105">
            <v>0.30728</v>
          </cell>
          <cell r="AS105" t="str">
            <v>Агапов Дмитрий Сергеевич</v>
          </cell>
        </row>
        <row r="106">
          <cell r="A106">
            <v>19</v>
          </cell>
          <cell r="B106">
            <v>8.5430000000000006E-2</v>
          </cell>
          <cell r="C106">
            <v>0.30728</v>
          </cell>
          <cell r="AS106" t="str">
            <v>Агафонов Александр Владимирович</v>
          </cell>
        </row>
        <row r="107">
          <cell r="A107">
            <v>20</v>
          </cell>
          <cell r="B107">
            <v>0.11765</v>
          </cell>
          <cell r="C107">
            <v>0.30728</v>
          </cell>
          <cell r="AS107" t="str">
            <v>Агафонов Андрей Александрович</v>
          </cell>
        </row>
        <row r="108">
          <cell r="A108">
            <v>21</v>
          </cell>
          <cell r="B108">
            <v>0.16203000000000001</v>
          </cell>
          <cell r="C108">
            <v>0.30728</v>
          </cell>
          <cell r="AS108" t="str">
            <v>Агафонова Елена Анатольевна</v>
          </cell>
        </row>
        <row r="109">
          <cell r="A109">
            <v>22</v>
          </cell>
          <cell r="B109">
            <v>0.22313</v>
          </cell>
          <cell r="C109">
            <v>0.30728</v>
          </cell>
          <cell r="AS109" t="str">
            <v>Агаханов Ренат Хейрулахович</v>
          </cell>
        </row>
        <row r="110">
          <cell r="A110">
            <v>23</v>
          </cell>
          <cell r="B110">
            <v>0.30728</v>
          </cell>
          <cell r="C110">
            <v>0.30728</v>
          </cell>
          <cell r="AS110" t="str">
            <v>Агаширинова Лейли Алманбеговна</v>
          </cell>
        </row>
        <row r="111">
          <cell r="A111">
            <v>24</v>
          </cell>
          <cell r="B111">
            <v>0.42315999999999998</v>
          </cell>
          <cell r="C111">
            <v>1</v>
          </cell>
          <cell r="AS111" t="str">
            <v>Агеева Инна Сергеевна</v>
          </cell>
        </row>
        <row r="112">
          <cell r="A112">
            <v>25</v>
          </cell>
          <cell r="B112">
            <v>0.58274999999999999</v>
          </cell>
          <cell r="C112">
            <v>1</v>
          </cell>
          <cell r="AS112" t="str">
            <v>Агеева Наталья Игоревна</v>
          </cell>
        </row>
        <row r="113">
          <cell r="A113">
            <v>26</v>
          </cell>
          <cell r="B113">
            <v>1</v>
          </cell>
          <cell r="C113">
            <v>1</v>
          </cell>
          <cell r="AS113" t="str">
            <v>Агибалов Дмитрий Игоревич</v>
          </cell>
        </row>
        <row r="114">
          <cell r="A114" t="str">
            <v>Не рассчитан</v>
          </cell>
          <cell r="B114">
            <v>1</v>
          </cell>
          <cell r="C114">
            <v>1</v>
          </cell>
          <cell r="AS114" t="str">
            <v>Агинбаев Аскар Куанышович</v>
          </cell>
        </row>
        <row r="115">
          <cell r="AS115" t="str">
            <v>Аглиуллин Рустэм Мухаметович</v>
          </cell>
        </row>
        <row r="116">
          <cell r="AS116" t="str">
            <v>Азизова Фарида Магомедшерифовна</v>
          </cell>
        </row>
        <row r="117">
          <cell r="AS117" t="str">
            <v>Азуева Есита Алиевна</v>
          </cell>
        </row>
        <row r="118">
          <cell r="AS118" t="str">
            <v>Айвазян Лилит Зарзандовна</v>
          </cell>
        </row>
        <row r="119">
          <cell r="AS119" t="str">
            <v>Айгубова Ольга Анатольевна</v>
          </cell>
        </row>
        <row r="120">
          <cell r="AS120" t="str">
            <v>Айдралиева Алия Рашитовна</v>
          </cell>
        </row>
        <row r="121">
          <cell r="AS121" t="str">
            <v>Аймалетдинова Лилия Альбертовна</v>
          </cell>
        </row>
        <row r="122">
          <cell r="AS122" t="str">
            <v>Айнетдинова Алсу Минисламовна</v>
          </cell>
        </row>
        <row r="123">
          <cell r="AS123" t="str">
            <v>Айрапетян Татевик Ванушовна</v>
          </cell>
        </row>
        <row r="124">
          <cell r="AS124" t="str">
            <v>Акберова Эсмира Гудрат Кызы</v>
          </cell>
        </row>
        <row r="125">
          <cell r="AS125" t="str">
            <v>Акименко Наталья Викторовна</v>
          </cell>
        </row>
        <row r="126">
          <cell r="AS126" t="str">
            <v>Акимова Нателла Михайловна</v>
          </cell>
        </row>
        <row r="127">
          <cell r="AS127" t="str">
            <v>Аксенов Владислав Владимирович</v>
          </cell>
        </row>
        <row r="128">
          <cell r="AS128" t="str">
            <v>Аксенов Дмитрий Николаевич</v>
          </cell>
        </row>
        <row r="129">
          <cell r="AS129" t="str">
            <v>Аксенова Анна Ивановна</v>
          </cell>
        </row>
        <row r="130">
          <cell r="AS130" t="str">
            <v>Аксентьева Татьяна Николаевна</v>
          </cell>
        </row>
        <row r="131">
          <cell r="AS131" t="str">
            <v>Аксоров Тузер Пшимурзович</v>
          </cell>
        </row>
        <row r="132">
          <cell r="AS132" t="str">
            <v>Аксюткин Михаил Львович</v>
          </cell>
        </row>
        <row r="133">
          <cell r="AS133" t="str">
            <v>Аксянов Рустам Марсельевич</v>
          </cell>
        </row>
        <row r="134">
          <cell r="AS134" t="str">
            <v>Акулова Маргарита Николаевна</v>
          </cell>
        </row>
        <row r="135">
          <cell r="AS135" t="str">
            <v>Акчурин Артем Сергеевич</v>
          </cell>
        </row>
        <row r="136">
          <cell r="AS136" t="str">
            <v>Акшенцева Полина Игоревна</v>
          </cell>
        </row>
        <row r="137">
          <cell r="AS137" t="str">
            <v>Алгаева Светлана Ивановна</v>
          </cell>
        </row>
        <row r="138">
          <cell r="AS138" t="str">
            <v>Алганаев Александр Михайлович</v>
          </cell>
        </row>
        <row r="139">
          <cell r="AS139" t="str">
            <v>Алеева Юлия Сергеевна</v>
          </cell>
        </row>
        <row r="140">
          <cell r="AS140" t="str">
            <v>Александров Александр Александрович</v>
          </cell>
        </row>
        <row r="141">
          <cell r="B141" t="b">
            <v>1</v>
          </cell>
          <cell r="AS141" t="str">
            <v>Александрова Анна Александровна</v>
          </cell>
        </row>
        <row r="142">
          <cell r="AS142" t="str">
            <v>Александрова Динара Рамазановна</v>
          </cell>
        </row>
        <row r="143">
          <cell r="AS143" t="str">
            <v>Александрова Ирина Юрьевна</v>
          </cell>
        </row>
        <row r="144">
          <cell r="AS144" t="str">
            <v>Александрова Наталья Евгеньевна</v>
          </cell>
        </row>
        <row r="145">
          <cell r="AS145" t="str">
            <v>Александрович Владислав Игоревич</v>
          </cell>
        </row>
        <row r="146">
          <cell r="AS146" t="str">
            <v>Алексашин Артем Владимирович</v>
          </cell>
        </row>
        <row r="147">
          <cell r="AS147" t="str">
            <v>Алексашкина Ирина Владимировна</v>
          </cell>
        </row>
        <row r="148">
          <cell r="AS148" t="str">
            <v>Алексеев Сергей Петрович</v>
          </cell>
        </row>
        <row r="149">
          <cell r="AS149" t="str">
            <v>Алексеева Александра Александровна</v>
          </cell>
        </row>
        <row r="150">
          <cell r="AS150" t="str">
            <v>Алексеева Василиса Александровна</v>
          </cell>
        </row>
        <row r="151">
          <cell r="AS151" t="str">
            <v>Алексеева Елена Анатольевна</v>
          </cell>
        </row>
        <row r="152">
          <cell r="AS152" t="str">
            <v>Алексеева Изабелла Алексеевна</v>
          </cell>
        </row>
        <row r="153">
          <cell r="AS153" t="str">
            <v>Алексеева Мария Владимировна</v>
          </cell>
        </row>
        <row r="154">
          <cell r="AS154" t="str">
            <v>Алексеева Татьяна Владимировна</v>
          </cell>
        </row>
        <row r="155">
          <cell r="AS155" t="str">
            <v>Алексеева Яна Сергеевна</v>
          </cell>
        </row>
        <row r="156">
          <cell r="AS156" t="str">
            <v>Алексеенко Елена Николаевна</v>
          </cell>
        </row>
        <row r="157">
          <cell r="AS157" t="str">
            <v>Алексеенко Ирина Анатольевна</v>
          </cell>
        </row>
        <row r="158">
          <cell r="AS158" t="str">
            <v>Алексеенко Мария Сергеевна</v>
          </cell>
        </row>
        <row r="159">
          <cell r="AS159" t="str">
            <v>Алексеенков Евгений Григорьевич</v>
          </cell>
        </row>
        <row r="160">
          <cell r="AS160" t="str">
            <v>Алехина Алена Михайловна</v>
          </cell>
        </row>
        <row r="161">
          <cell r="AS161" t="str">
            <v>Алехнович Кристина Анатольевна</v>
          </cell>
        </row>
        <row r="162">
          <cell r="AS162" t="str">
            <v>Алешина Анна Аркадьевна</v>
          </cell>
        </row>
        <row r="163">
          <cell r="AS163" t="str">
            <v>Алешина Анна Евгеньевна</v>
          </cell>
        </row>
        <row r="164">
          <cell r="AS164" t="str">
            <v>Алиев Магомед Гасаналиевич</v>
          </cell>
        </row>
        <row r="165">
          <cell r="AS165" t="str">
            <v>Алишейхова Саида Магомедовна</v>
          </cell>
        </row>
        <row r="166">
          <cell r="AS166" t="str">
            <v>Алмазова Анна Михайловна</v>
          </cell>
        </row>
        <row r="167">
          <cell r="AS167" t="str">
            <v>Алферова Светлана Александровна</v>
          </cell>
        </row>
        <row r="168">
          <cell r="AS168" t="str">
            <v>Альтапова Гузэль Ринатовна</v>
          </cell>
        </row>
        <row r="169">
          <cell r="AS169" t="str">
            <v>Альшевская Татьяна Викторовна</v>
          </cell>
        </row>
        <row r="170">
          <cell r="AS170" t="str">
            <v>Алябьев Дмитрий Игоревич</v>
          </cell>
        </row>
        <row r="171">
          <cell r="AS171" t="str">
            <v>Алямкин Александр Сергеевич</v>
          </cell>
        </row>
        <row r="172">
          <cell r="AS172" t="str">
            <v>Амари Джалил Мералиевич</v>
          </cell>
        </row>
        <row r="173">
          <cell r="AS173" t="str">
            <v>Амаханова Наталья Ибрагимовна</v>
          </cell>
        </row>
        <row r="174">
          <cell r="AS174" t="str">
            <v>Амелин Дмитрий Иванович</v>
          </cell>
        </row>
        <row r="175">
          <cell r="AS175" t="str">
            <v>Амелина Екатерина Викторовна</v>
          </cell>
        </row>
        <row r="176">
          <cell r="AS176" t="str">
            <v>Амельянчик Виктория Александровна</v>
          </cell>
        </row>
        <row r="177">
          <cell r="AS177" t="str">
            <v>Аминов Владислав Викторович</v>
          </cell>
        </row>
        <row r="178">
          <cell r="AS178" t="str">
            <v>Андреев Александр Валерьевич</v>
          </cell>
        </row>
        <row r="179">
          <cell r="AS179" t="str">
            <v>Андреева Лариса Викторовна</v>
          </cell>
        </row>
        <row r="180">
          <cell r="AS180" t="str">
            <v>Андреева Марина Александровна</v>
          </cell>
        </row>
        <row r="181">
          <cell r="AS181" t="str">
            <v>Андреева Надежда Александровна</v>
          </cell>
        </row>
        <row r="182">
          <cell r="AS182" t="str">
            <v>Андреева Татьяна Анатольевна</v>
          </cell>
        </row>
        <row r="183">
          <cell r="AS183" t="str">
            <v>Андреева Татьяна Владимировна</v>
          </cell>
        </row>
        <row r="184">
          <cell r="AS184" t="str">
            <v>Андресюк Павел Анатольевич</v>
          </cell>
        </row>
        <row r="185">
          <cell r="AS185" t="str">
            <v>Андриянова Татьяна Сергеевна</v>
          </cell>
        </row>
        <row r="186">
          <cell r="AS186" t="str">
            <v>Андронаки Кристина Игоревна</v>
          </cell>
        </row>
        <row r="187">
          <cell r="AS187" t="str">
            <v>Андрус Татьяна Ивановна</v>
          </cell>
        </row>
        <row r="188">
          <cell r="AS188" t="str">
            <v>Андрушкевич Сергей Леонидович</v>
          </cell>
        </row>
        <row r="189">
          <cell r="AS189" t="str">
            <v>Андрюхина Светлана Валериевна</v>
          </cell>
        </row>
        <row r="190">
          <cell r="AS190" t="str">
            <v>Андрюшова Ирина Александровна</v>
          </cell>
        </row>
        <row r="191">
          <cell r="AS191" t="str">
            <v>Анисимова Ирина Анатольевна</v>
          </cell>
        </row>
        <row r="192">
          <cell r="AS192" t="str">
            <v>Аничкина Эльвира Витальевна</v>
          </cell>
        </row>
        <row r="193">
          <cell r="AS193" t="str">
            <v>Анишина Ирина Борисовна</v>
          </cell>
        </row>
        <row r="194">
          <cell r="AS194" t="str">
            <v>Анищенко Елена Сергеевна</v>
          </cell>
        </row>
        <row r="195">
          <cell r="AS195" t="str">
            <v>Анищенко Роман Александрович</v>
          </cell>
        </row>
        <row r="196">
          <cell r="AS196" t="str">
            <v>Аноприенко Мария Владимировна</v>
          </cell>
        </row>
        <row r="197">
          <cell r="AS197" t="str">
            <v>Анохина Елена Алексеевна</v>
          </cell>
        </row>
        <row r="198">
          <cell r="AS198" t="str">
            <v>Анпилова Валентина Петровна</v>
          </cell>
        </row>
        <row r="199">
          <cell r="AS199" t="str">
            <v>Антипин Петр Сергеевич</v>
          </cell>
        </row>
        <row r="200">
          <cell r="AS200" t="str">
            <v>Антонова Ирина Васильевна</v>
          </cell>
        </row>
        <row r="201">
          <cell r="AS201" t="str">
            <v>Антонова Надежда Ивановна</v>
          </cell>
        </row>
        <row r="202">
          <cell r="AS202" t="str">
            <v>Антонова Оксана Александровна</v>
          </cell>
        </row>
        <row r="203">
          <cell r="AS203" t="str">
            <v>Антонова Ольга Владимировна</v>
          </cell>
        </row>
        <row r="204">
          <cell r="AS204" t="str">
            <v>Антонюк Полина Сергеевна</v>
          </cell>
        </row>
        <row r="205">
          <cell r="AS205" t="str">
            <v>Антощук Ксения Константиновна</v>
          </cell>
        </row>
        <row r="206">
          <cell r="AS206" t="str">
            <v>Антропов Евгений Васильевич</v>
          </cell>
        </row>
        <row r="207">
          <cell r="AS207" t="str">
            <v>Антяскина Екатерина Владимировна</v>
          </cell>
        </row>
        <row r="208">
          <cell r="AS208" t="str">
            <v>Ануфриев Алексей Викторович</v>
          </cell>
        </row>
        <row r="209">
          <cell r="AS209" t="str">
            <v>Ануфриев Арт м Олегович</v>
          </cell>
        </row>
        <row r="210">
          <cell r="AS210" t="str">
            <v>Апполонов Павел Сергеевич</v>
          </cell>
        </row>
        <row r="211">
          <cell r="AS211" t="str">
            <v>Апрышкина Анастасия Александровна</v>
          </cell>
        </row>
        <row r="212">
          <cell r="AS212" t="str">
            <v>Аракелян Артур Рудикович</v>
          </cell>
        </row>
        <row r="213">
          <cell r="AS213" t="str">
            <v>Аракелян Сюзанна Арамовна</v>
          </cell>
        </row>
        <row r="214">
          <cell r="AS214" t="str">
            <v>Аракчеева Марина Александровна</v>
          </cell>
        </row>
        <row r="215">
          <cell r="AS215" t="str">
            <v>Араптан Анатолий Алексеевич</v>
          </cell>
        </row>
        <row r="216">
          <cell r="AS216" t="str">
            <v>Арсентьева Дарья Валерьевна</v>
          </cell>
        </row>
        <row r="217">
          <cell r="AS217" t="str">
            <v>Арсеньева Анастасия Николаевна</v>
          </cell>
        </row>
        <row r="218">
          <cell r="AS218" t="str">
            <v>Арсланова Ал на Юрьевна</v>
          </cell>
        </row>
        <row r="219">
          <cell r="AS219" t="str">
            <v>Артеменко Марина Николаевна</v>
          </cell>
        </row>
        <row r="220">
          <cell r="AS220" t="str">
            <v>Артемьева Ирина Николаевна</v>
          </cell>
        </row>
        <row r="221">
          <cell r="AS221" t="str">
            <v>Артемьева Татьяна Евгеньевна</v>
          </cell>
        </row>
        <row r="222">
          <cell r="AS222" t="str">
            <v>Арутюнян Артак Степанович</v>
          </cell>
        </row>
        <row r="223">
          <cell r="AS223" t="str">
            <v>Арутюнян Сероб Самвелович</v>
          </cell>
        </row>
        <row r="224">
          <cell r="AS224" t="str">
            <v>Архипенко Дмитрий Александрович</v>
          </cell>
        </row>
        <row r="225">
          <cell r="AS225" t="str">
            <v>Архипов Вячеслав Викторович</v>
          </cell>
        </row>
        <row r="226">
          <cell r="AS226" t="str">
            <v>Архипова Наталья Андреевна</v>
          </cell>
        </row>
        <row r="227">
          <cell r="AS227" t="str">
            <v>Астафьева Илона Валерьевна</v>
          </cell>
        </row>
        <row r="228">
          <cell r="AS228" t="str">
            <v>Астахов Антон Вадимович</v>
          </cell>
        </row>
        <row r="229">
          <cell r="AS229" t="str">
            <v>Астахова Ирина Константиновна</v>
          </cell>
        </row>
        <row r="230">
          <cell r="AS230" t="str">
            <v>Афанасьев Владимир Юрьевич</v>
          </cell>
        </row>
        <row r="231">
          <cell r="AS231" t="str">
            <v>Афанасьев Дьулустан Пантелеймонович</v>
          </cell>
        </row>
        <row r="232">
          <cell r="AS232" t="str">
            <v>Афанасьев Никита Валерьевич</v>
          </cell>
        </row>
        <row r="233">
          <cell r="AS233" t="str">
            <v>Афанасьева Евгения Борисовна</v>
          </cell>
        </row>
        <row r="234">
          <cell r="AS234" t="str">
            <v>Афанасьева Екатерина Алексеевна</v>
          </cell>
        </row>
        <row r="235">
          <cell r="AS235" t="str">
            <v>Афанасьева Елена Юрьевна</v>
          </cell>
        </row>
        <row r="236">
          <cell r="AS236" t="str">
            <v>Афанасьева Татьяна Сергеевна</v>
          </cell>
        </row>
        <row r="237">
          <cell r="AS237" t="str">
            <v>Ахмадышина Арина Раифовна</v>
          </cell>
        </row>
        <row r="238">
          <cell r="AS238" t="str">
            <v>Ахметшина Альбина Халиловна</v>
          </cell>
        </row>
        <row r="239">
          <cell r="AS239" t="str">
            <v>Ахполова Аида Георгиевна</v>
          </cell>
        </row>
        <row r="240">
          <cell r="AS240" t="str">
            <v>Ашихмин Константин Дмитриевич</v>
          </cell>
        </row>
        <row r="241">
          <cell r="AS241" t="str">
            <v>Ашкеров Алексей Владимирович</v>
          </cell>
        </row>
        <row r="242">
          <cell r="AS242" t="str">
            <v>Ащепкова Ирина Михайловна</v>
          </cell>
        </row>
        <row r="243">
          <cell r="AS243" t="str">
            <v>Бабеева Анастасия Владимировна</v>
          </cell>
        </row>
        <row r="244">
          <cell r="AS244" t="str">
            <v>Бабин Евгений Владимирович</v>
          </cell>
        </row>
        <row r="245">
          <cell r="AS245" t="str">
            <v>Бабихина Анна Александровна</v>
          </cell>
        </row>
        <row r="246">
          <cell r="AS246" t="str">
            <v>Бабич Алена Игоревна</v>
          </cell>
        </row>
        <row r="247">
          <cell r="AS247" t="str">
            <v>Бабич Ольга Леонидовна</v>
          </cell>
        </row>
        <row r="248">
          <cell r="AS248" t="str">
            <v>Бабкина Юлия Вениаминовна</v>
          </cell>
        </row>
        <row r="249">
          <cell r="AS249" t="str">
            <v>Багаева Мария Владимировна</v>
          </cell>
        </row>
        <row r="250">
          <cell r="AS250" t="str">
            <v>Багдадян Мартирос Григорьевич</v>
          </cell>
        </row>
        <row r="251">
          <cell r="AS251" t="str">
            <v>Багизова Эльвина Гульяровна</v>
          </cell>
        </row>
        <row r="252">
          <cell r="AS252" t="str">
            <v>Баглаева Наталья Владимировна</v>
          </cell>
        </row>
        <row r="253">
          <cell r="AS253" t="str">
            <v>Багреев Александр Андреевич</v>
          </cell>
        </row>
        <row r="254">
          <cell r="AS254" t="str">
            <v>Бадалян Елена Владимировна</v>
          </cell>
        </row>
        <row r="255">
          <cell r="AS255" t="str">
            <v>Бадлуева Ирина Владимировна</v>
          </cell>
        </row>
        <row r="256">
          <cell r="AS256" t="str">
            <v>Бадрова Юлия Владимировна</v>
          </cell>
        </row>
        <row r="257">
          <cell r="AS257" t="str">
            <v>Бадьина Светлана Михайловна</v>
          </cell>
        </row>
        <row r="258">
          <cell r="AS258" t="str">
            <v>Баев Станислав Евгеньевич</v>
          </cell>
        </row>
        <row r="259">
          <cell r="AS259" t="str">
            <v>Бажанова Алена Николаевна</v>
          </cell>
        </row>
        <row r="260">
          <cell r="AS260" t="str">
            <v>Баженова Дина Владимировна</v>
          </cell>
        </row>
        <row r="261">
          <cell r="AS261" t="str">
            <v>Баженова Евгения Михайловна</v>
          </cell>
        </row>
        <row r="262">
          <cell r="AS262" t="str">
            <v>Баженова Инна Владимировна</v>
          </cell>
        </row>
        <row r="263">
          <cell r="AS263" t="str">
            <v>Баженова Ирина Анатольевна</v>
          </cell>
        </row>
        <row r="264">
          <cell r="AS264" t="str">
            <v>Базарова Ирина Анатольевна</v>
          </cell>
        </row>
        <row r="265">
          <cell r="AS265" t="str">
            <v>Байбеков Антон Сергеевич</v>
          </cell>
        </row>
        <row r="266">
          <cell r="AS266" t="str">
            <v>Байбикова Зульфия Саяровна</v>
          </cell>
        </row>
        <row r="267">
          <cell r="AS267" t="str">
            <v>Байрамян Ирина Ваграмовна</v>
          </cell>
        </row>
        <row r="268">
          <cell r="AS268" t="str">
            <v>Байтищев Рустам Байрамович</v>
          </cell>
        </row>
        <row r="269">
          <cell r="AS269" t="str">
            <v>Баканов Сергей Сергеевич</v>
          </cell>
        </row>
        <row r="270">
          <cell r="AS270" t="str">
            <v>Баканова Алла Александровна</v>
          </cell>
        </row>
        <row r="271">
          <cell r="AS271" t="str">
            <v>Баканова Марина Анатольевна</v>
          </cell>
        </row>
        <row r="272">
          <cell r="AS272" t="str">
            <v>Бакиева Альфия Ахнафовна</v>
          </cell>
        </row>
        <row r="273">
          <cell r="AS273" t="str">
            <v>Баклага Роман Евгеньевич</v>
          </cell>
        </row>
        <row r="274">
          <cell r="AS274" t="str">
            <v>Балакина Мария Анатольевна</v>
          </cell>
        </row>
        <row r="275">
          <cell r="AS275" t="str">
            <v>Баландов Александр Андреевич</v>
          </cell>
        </row>
        <row r="276">
          <cell r="AS276" t="str">
            <v>Балатова Анна Эдуардовна</v>
          </cell>
        </row>
        <row r="277">
          <cell r="AS277" t="str">
            <v>Балахнина Екатерина Александровна</v>
          </cell>
        </row>
        <row r="278">
          <cell r="AS278" t="str">
            <v>Балацкая Юлия Витальевна</v>
          </cell>
        </row>
        <row r="279">
          <cell r="AS279" t="str">
            <v>Балашова Надежда Николаевна</v>
          </cell>
        </row>
        <row r="280">
          <cell r="AS280" t="str">
            <v>Балдина Юлия Александровна</v>
          </cell>
        </row>
        <row r="281">
          <cell r="AS281" t="str">
            <v>Балев Кирилл Игоревич</v>
          </cell>
        </row>
        <row r="282">
          <cell r="AS282" t="str">
            <v>Балинова Ольга Сергеевна</v>
          </cell>
        </row>
        <row r="283">
          <cell r="AS283" t="str">
            <v>Балыбердина Виктория Александровна</v>
          </cell>
        </row>
        <row r="284">
          <cell r="AS284" t="str">
            <v>Балябина Татьяна Сергеевна</v>
          </cell>
        </row>
        <row r="285">
          <cell r="AS285" t="str">
            <v>Бандурина Елена Михайловна</v>
          </cell>
        </row>
        <row r="286">
          <cell r="AS286" t="str">
            <v>Бантьева Светлана Юрьевна</v>
          </cell>
        </row>
        <row r="287">
          <cell r="AS287" t="str">
            <v>Банцевич Марина Викторовна</v>
          </cell>
        </row>
        <row r="288">
          <cell r="AS288" t="str">
            <v>Барабанова Жанна Олеговна</v>
          </cell>
        </row>
        <row r="289">
          <cell r="AS289" t="str">
            <v>Барабаш Светлана Петровна</v>
          </cell>
        </row>
        <row r="290">
          <cell r="AS290" t="str">
            <v>Баракина Ксения Александровна</v>
          </cell>
        </row>
        <row r="291">
          <cell r="AS291" t="str">
            <v>Баракова Елизавета Владимировна</v>
          </cell>
        </row>
        <row r="292">
          <cell r="AS292" t="str">
            <v>Бараник Полина Сергеевна</v>
          </cell>
        </row>
        <row r="293">
          <cell r="AS293" t="str">
            <v>Баранов Семен Юрьевич</v>
          </cell>
        </row>
        <row r="294">
          <cell r="AS294" t="str">
            <v>Баранов Сергей Сергеевич</v>
          </cell>
        </row>
        <row r="295">
          <cell r="AS295" t="str">
            <v>Баранова Дарья Викторовна</v>
          </cell>
        </row>
        <row r="296">
          <cell r="AS296" t="str">
            <v>Баранова Елена Владимировна</v>
          </cell>
        </row>
        <row r="297">
          <cell r="AS297" t="str">
            <v>Баранова Ольга Владимировна</v>
          </cell>
        </row>
        <row r="298">
          <cell r="AS298" t="str">
            <v>Баринова Анна Николаевна</v>
          </cell>
        </row>
        <row r="299">
          <cell r="AS299" t="str">
            <v>Барканова Оксана Владимировна</v>
          </cell>
        </row>
        <row r="300">
          <cell r="AS300" t="str">
            <v>Барковская Елена Николаевна</v>
          </cell>
        </row>
        <row r="301">
          <cell r="AS301" t="str">
            <v>Барткова Анна Владимировна</v>
          </cell>
        </row>
        <row r="302">
          <cell r="AS302" t="str">
            <v>Барыкина Марина Сергеевна</v>
          </cell>
        </row>
        <row r="303">
          <cell r="AS303" t="str">
            <v>Барышев Игорь Анатольевич</v>
          </cell>
        </row>
        <row r="304">
          <cell r="AS304" t="str">
            <v>Барышев Роман Сергеевич</v>
          </cell>
        </row>
        <row r="305">
          <cell r="AS305" t="str">
            <v>Барьянова Елена Васильевна</v>
          </cell>
        </row>
        <row r="306">
          <cell r="AS306" t="str">
            <v>Бас Марина Валерьевна</v>
          </cell>
        </row>
        <row r="307">
          <cell r="AS307" t="str">
            <v>Басалаев Евгений Александрович</v>
          </cell>
        </row>
        <row r="308">
          <cell r="AS308" t="str">
            <v>Басенко Ярослав Владимирович</v>
          </cell>
        </row>
        <row r="309">
          <cell r="AS309" t="str">
            <v>Баскаева Виктория Владимировна</v>
          </cell>
        </row>
        <row r="310">
          <cell r="AS310" t="str">
            <v>Баскакова Марина Алексеевна</v>
          </cell>
        </row>
        <row r="311">
          <cell r="AS311" t="str">
            <v>Басуев Игорь Михайлович</v>
          </cell>
        </row>
        <row r="312">
          <cell r="AS312" t="str">
            <v>Батаева Лилия Владимировна</v>
          </cell>
        </row>
        <row r="313">
          <cell r="AS313" t="str">
            <v>Батакова Наталья Эвертовна</v>
          </cell>
        </row>
        <row r="314">
          <cell r="AS314" t="str">
            <v>Батин Константин Олегович</v>
          </cell>
        </row>
        <row r="315">
          <cell r="AS315" t="str">
            <v>Батищева Евгения Алексеевна</v>
          </cell>
        </row>
        <row r="316">
          <cell r="AS316" t="str">
            <v>Батманов Иван Александрович</v>
          </cell>
        </row>
        <row r="317">
          <cell r="AS317" t="str">
            <v>Батраева Ольга Владимировна</v>
          </cell>
        </row>
        <row r="318">
          <cell r="AS318" t="str">
            <v>Батчаева Дарья Витальевна</v>
          </cell>
        </row>
        <row r="319">
          <cell r="AS319" t="str">
            <v>Батырова Альфия Зарифовна</v>
          </cell>
        </row>
        <row r="320">
          <cell r="AS320" t="str">
            <v>Батюк Юлия Александровна</v>
          </cell>
        </row>
        <row r="321">
          <cell r="AS321" t="str">
            <v>Бауэр Екатерина Андреевна</v>
          </cell>
        </row>
        <row r="322">
          <cell r="AS322" t="str">
            <v>Бахадырова Мария Аледдиновна</v>
          </cell>
        </row>
        <row r="323">
          <cell r="AS323" t="str">
            <v>Бахарева Екатерина Александровна</v>
          </cell>
        </row>
        <row r="324">
          <cell r="AS324" t="str">
            <v>Бахматова Юлия Александровна</v>
          </cell>
        </row>
        <row r="325">
          <cell r="AS325" t="str">
            <v>Бахриева Анна Валерьевна</v>
          </cell>
        </row>
        <row r="326">
          <cell r="AS326" t="str">
            <v>Бахтеев Игорь Олегович</v>
          </cell>
        </row>
        <row r="327">
          <cell r="AS327" t="str">
            <v>Бачеев Евгений Владимирович</v>
          </cell>
        </row>
        <row r="328">
          <cell r="AS328" t="str">
            <v>Бачуло Надежда Александровна</v>
          </cell>
        </row>
        <row r="329">
          <cell r="AS329" t="str">
            <v>Башилов Данил Александрович</v>
          </cell>
        </row>
        <row r="330">
          <cell r="AS330" t="str">
            <v>Башкатов Евгений Дмитриевич</v>
          </cell>
        </row>
        <row r="331">
          <cell r="AS331" t="str">
            <v>Башкирцева Ирина Леонидовна</v>
          </cell>
        </row>
        <row r="332">
          <cell r="AS332" t="str">
            <v>Башкова Маргарита Юрьевна</v>
          </cell>
        </row>
        <row r="333">
          <cell r="AS333" t="str">
            <v>Баязитова Александра Эриковна</v>
          </cell>
        </row>
        <row r="334">
          <cell r="AS334" t="str">
            <v>Баяков Владимир Юрьевич</v>
          </cell>
        </row>
        <row r="335">
          <cell r="AS335" t="str">
            <v>Бегиев Тимур Георгиевич</v>
          </cell>
        </row>
        <row r="336">
          <cell r="AS336" t="str">
            <v>Безносов Иван Евгеньевич</v>
          </cell>
        </row>
        <row r="337">
          <cell r="AS337" t="str">
            <v>Безруких Юлия Леонидовна</v>
          </cell>
        </row>
        <row r="338">
          <cell r="AS338" t="str">
            <v>Безрукова Кристина Павловна</v>
          </cell>
        </row>
        <row r="339">
          <cell r="AS339" t="str">
            <v>Безрукова Ольга Сергеевна</v>
          </cell>
        </row>
        <row r="340">
          <cell r="AS340" t="str">
            <v>Безъязычная Наталья Александровна</v>
          </cell>
        </row>
        <row r="341">
          <cell r="AS341" t="str">
            <v>Бейсенов Александр Юрьевич</v>
          </cell>
        </row>
        <row r="342">
          <cell r="AS342" t="str">
            <v>Беклешева Валентина Владимировна</v>
          </cell>
        </row>
        <row r="343">
          <cell r="AS343" t="str">
            <v>Белашкова Яна Игоревна</v>
          </cell>
        </row>
        <row r="344">
          <cell r="AS344" t="str">
            <v>Белая Анастасия Жановна</v>
          </cell>
        </row>
        <row r="345">
          <cell r="AS345" t="str">
            <v>Белендинов Тимур Амирович</v>
          </cell>
        </row>
        <row r="346">
          <cell r="AS346" t="str">
            <v>Белехова Ирина Александровна</v>
          </cell>
        </row>
        <row r="347">
          <cell r="AS347" t="str">
            <v>Беликов Ярослав Андреевич</v>
          </cell>
        </row>
        <row r="348">
          <cell r="AS348" t="str">
            <v>Беликова Анна Николаевна</v>
          </cell>
        </row>
        <row r="349">
          <cell r="AS349" t="str">
            <v>Белкин Дмитрий Леонидович</v>
          </cell>
        </row>
        <row r="350">
          <cell r="AS350" t="str">
            <v>Белкова Алена Алексеевна</v>
          </cell>
        </row>
        <row r="351">
          <cell r="AS351" t="str">
            <v>Белобородова Екатерина Сергеевна</v>
          </cell>
        </row>
        <row r="352">
          <cell r="AS352" t="str">
            <v>Белов Антон Анатольевич</v>
          </cell>
        </row>
        <row r="353">
          <cell r="AS353" t="str">
            <v>Белов Олег Николаевич</v>
          </cell>
        </row>
        <row r="354">
          <cell r="AS354" t="str">
            <v>Белова Евгения Александровна</v>
          </cell>
        </row>
        <row r="355">
          <cell r="AS355" t="str">
            <v>Белова Евгения Владимировна</v>
          </cell>
        </row>
        <row r="356">
          <cell r="AS356" t="str">
            <v>Белова Екатерина Алексеевна</v>
          </cell>
        </row>
        <row r="357">
          <cell r="AS357" t="str">
            <v>Белова Ирина Николаевна</v>
          </cell>
        </row>
        <row r="358">
          <cell r="AS358" t="str">
            <v>Белова Ольга Николаевна</v>
          </cell>
        </row>
        <row r="359">
          <cell r="AS359" t="str">
            <v>Белодед Ольга Валентиновна</v>
          </cell>
        </row>
        <row r="360">
          <cell r="AS360" t="str">
            <v>Белозерова Ирина Анфисовна</v>
          </cell>
        </row>
        <row r="361">
          <cell r="AS361" t="str">
            <v>Белозерова Ольга Олеговна</v>
          </cell>
        </row>
        <row r="362">
          <cell r="AS362" t="str">
            <v>Белокрылов Владислав Андреевич</v>
          </cell>
        </row>
        <row r="363">
          <cell r="AS363" t="str">
            <v>Белоногова Екатерина Александровна</v>
          </cell>
        </row>
        <row r="364">
          <cell r="AS364" t="str">
            <v>Белоногова Елена Викторовна</v>
          </cell>
        </row>
        <row r="365">
          <cell r="AS365" t="str">
            <v>Белоусов Василий Семенович</v>
          </cell>
        </row>
        <row r="366">
          <cell r="AS366" t="str">
            <v>Белоусов Евгений Геннадьевич</v>
          </cell>
        </row>
        <row r="367">
          <cell r="AS367" t="str">
            <v>Белоусова Дарья Григорьевна</v>
          </cell>
        </row>
        <row r="368">
          <cell r="AS368" t="str">
            <v>Белоусова Ольга Александровна</v>
          </cell>
        </row>
        <row r="369">
          <cell r="AS369" t="str">
            <v>Белохвостов Максим Анатольевич</v>
          </cell>
        </row>
        <row r="370">
          <cell r="AS370" t="str">
            <v>Белько Олеся Михайловна</v>
          </cell>
        </row>
        <row r="371">
          <cell r="AS371" t="str">
            <v>Белькова Юлия Эдуардовна</v>
          </cell>
        </row>
        <row r="372">
          <cell r="AS372" t="str">
            <v>Бельская Анастасия Анатольевна</v>
          </cell>
        </row>
        <row r="373">
          <cell r="AS373" t="str">
            <v>Беляева Диана Геннадьевна</v>
          </cell>
        </row>
        <row r="374">
          <cell r="AS374" t="str">
            <v>Беляева Наталья Андреевна</v>
          </cell>
        </row>
        <row r="375">
          <cell r="AS375" t="str">
            <v>Беляева Наталья Владимировна</v>
          </cell>
        </row>
        <row r="376">
          <cell r="AS376" t="str">
            <v>Беляева Оксана Ивановна</v>
          </cell>
        </row>
        <row r="377">
          <cell r="AS377" t="str">
            <v>Берг Марк Александрович</v>
          </cell>
        </row>
        <row r="378">
          <cell r="AS378" t="str">
            <v>Бердникова Алена Дмитриевна</v>
          </cell>
        </row>
        <row r="379">
          <cell r="AS379" t="str">
            <v>Бердникова Инна Владимировна</v>
          </cell>
        </row>
        <row r="380">
          <cell r="AS380" t="str">
            <v>Бережных Флюра Фуатовна</v>
          </cell>
        </row>
        <row r="381">
          <cell r="AS381" t="str">
            <v>Бережонова Юлия Сергеевна</v>
          </cell>
        </row>
        <row r="382">
          <cell r="AS382" t="str">
            <v>Березина Екатерина Дмитриевна</v>
          </cell>
        </row>
        <row r="383">
          <cell r="AS383" t="str">
            <v>Березина Олеся Владимировна</v>
          </cell>
        </row>
        <row r="384">
          <cell r="AS384" t="str">
            <v>Березкина Светлана Игоревна</v>
          </cell>
        </row>
        <row r="385">
          <cell r="AS385" t="str">
            <v>Березовский Сергей Александрович</v>
          </cell>
        </row>
        <row r="386">
          <cell r="AS386" t="str">
            <v>Березюк Игорь Сергеевич</v>
          </cell>
        </row>
        <row r="387">
          <cell r="AS387" t="str">
            <v>Берлин Вероника Ивановна</v>
          </cell>
        </row>
        <row r="388">
          <cell r="AS388" t="str">
            <v>Берстенева Алена Викторовна</v>
          </cell>
        </row>
        <row r="389">
          <cell r="AS389" t="str">
            <v>Беспалова Виктория Владимировна</v>
          </cell>
        </row>
        <row r="390">
          <cell r="AS390" t="str">
            <v>Беспалова Евгения Васильевна</v>
          </cell>
        </row>
        <row r="391">
          <cell r="AS391" t="str">
            <v>Бесчастный Сергей Сергеевич</v>
          </cell>
        </row>
        <row r="392">
          <cell r="AS392" t="str">
            <v>Бибиков Владислав Виталиевич</v>
          </cell>
        </row>
        <row r="393">
          <cell r="AS393" t="str">
            <v>Билалова Гульназ Ильгизаровна</v>
          </cell>
        </row>
        <row r="394">
          <cell r="AS394" t="str">
            <v>Бирюкова Виктория Александровна</v>
          </cell>
        </row>
        <row r="395">
          <cell r="AS395" t="str">
            <v>Бирюкова Татьяна Александровна</v>
          </cell>
        </row>
        <row r="396">
          <cell r="AS396" t="str">
            <v>Бирюкова Татьяна Дмитриевна</v>
          </cell>
        </row>
        <row r="397">
          <cell r="AS397" t="str">
            <v>Бисеров Александр Сергеевич</v>
          </cell>
        </row>
        <row r="398">
          <cell r="AS398" t="str">
            <v>Бичан Светлана Сергеевна</v>
          </cell>
        </row>
        <row r="399">
          <cell r="AS399" t="str">
            <v>Биюшкина Ольга Владимировна</v>
          </cell>
        </row>
        <row r="400">
          <cell r="AS400" t="str">
            <v>Биянова Светлана Юрьевна</v>
          </cell>
        </row>
        <row r="401">
          <cell r="AS401" t="str">
            <v>Блокировка_Богданчиков Клим Николаевич</v>
          </cell>
        </row>
        <row r="402">
          <cell r="AS402" t="str">
            <v>Блокировка_Верижникова Ульяна Евгеньевна</v>
          </cell>
        </row>
        <row r="403">
          <cell r="AS403" t="str">
            <v>Блокировка_Крылова Маргарита Леонидовна</v>
          </cell>
        </row>
        <row r="404">
          <cell r="AS404" t="str">
            <v>Блокировка_Кузьмина Любовь Львовна</v>
          </cell>
        </row>
        <row r="405">
          <cell r="AS405" t="str">
            <v>Блокировка_Олопова Ольга Николаевна</v>
          </cell>
        </row>
        <row r="406">
          <cell r="AS406" t="str">
            <v>Блокировка_Плотницкая Олеся Сергеевна</v>
          </cell>
        </row>
        <row r="407">
          <cell r="AS407" t="str">
            <v>Блокировка_Родионова Алена Владимировна</v>
          </cell>
        </row>
        <row r="408">
          <cell r="AS408" t="str">
            <v>Блокировка_Суфиянова Гульназ Радиковна</v>
          </cell>
        </row>
        <row r="409">
          <cell r="AS409" t="str">
            <v>Блокировка_Тараненко Ольга Олеговна</v>
          </cell>
        </row>
        <row r="410">
          <cell r="AS410" t="str">
            <v>Блокировка_Шайдуллин Александр Мухаметович</v>
          </cell>
        </row>
        <row r="411">
          <cell r="AS411" t="str">
            <v>Блынский Олег Александрович</v>
          </cell>
        </row>
        <row r="412">
          <cell r="AS412" t="str">
            <v>Бобер Николай Владимирович</v>
          </cell>
        </row>
        <row r="413">
          <cell r="AS413" t="str">
            <v>Бобрецова Светлана Александровна</v>
          </cell>
        </row>
        <row r="414">
          <cell r="AS414" t="str">
            <v>Бобров Дмитрий Анатольевич</v>
          </cell>
        </row>
        <row r="415">
          <cell r="AS415" t="str">
            <v>Боброва Анна Игоревна</v>
          </cell>
        </row>
        <row r="416">
          <cell r="AS416" t="str">
            <v>Бобровская Екатерина Викторовна</v>
          </cell>
        </row>
        <row r="417">
          <cell r="AS417" t="str">
            <v>Бобровская Наталья Викторовна</v>
          </cell>
        </row>
        <row r="418">
          <cell r="AS418" t="str">
            <v>Бобровская Юлия Александровна</v>
          </cell>
        </row>
        <row r="419">
          <cell r="AS419" t="str">
            <v>Бобровский Дмитрий Владимирович</v>
          </cell>
        </row>
        <row r="420">
          <cell r="AS420" t="str">
            <v>Богатырев Дмитрий Петрович</v>
          </cell>
        </row>
        <row r="421">
          <cell r="AS421" t="str">
            <v>Богатырев Нарт Аркадьевич</v>
          </cell>
        </row>
        <row r="422">
          <cell r="AS422" t="str">
            <v>Богданова Дарья Сергеевна</v>
          </cell>
        </row>
        <row r="423">
          <cell r="AS423" t="str">
            <v>Богданова Динара Анверовна</v>
          </cell>
        </row>
        <row r="424">
          <cell r="AS424" t="str">
            <v>Богданова Ксения Павловна</v>
          </cell>
        </row>
        <row r="425">
          <cell r="AS425" t="str">
            <v>Богданова Ольга Александровна</v>
          </cell>
        </row>
        <row r="426">
          <cell r="AS426" t="str">
            <v>Богданова Ольга Игоревна</v>
          </cell>
        </row>
        <row r="427">
          <cell r="AS427" t="str">
            <v>Богданчикова Анастасия Александровна</v>
          </cell>
        </row>
        <row r="428">
          <cell r="AS428" t="str">
            <v>Богомолова Елена Валерьевна</v>
          </cell>
        </row>
        <row r="429">
          <cell r="AS429" t="str">
            <v>Богомягкова Наталья Алексеевна</v>
          </cell>
        </row>
        <row r="430">
          <cell r="AS430" t="str">
            <v>Бодрова Светлана Валерьевна</v>
          </cell>
        </row>
        <row r="431">
          <cell r="AS431" t="str">
            <v>Божедомова Ирена Николаевна</v>
          </cell>
        </row>
        <row r="432">
          <cell r="AS432" t="str">
            <v>Бойцов Руслан Борисович</v>
          </cell>
        </row>
        <row r="433">
          <cell r="AS433" t="str">
            <v>Болбат Ангелина Андреевна</v>
          </cell>
        </row>
        <row r="434">
          <cell r="AS434" t="str">
            <v>Болдырева Светлана Владимировна</v>
          </cell>
        </row>
        <row r="435">
          <cell r="AS435" t="str">
            <v>Болих Татьяна Владимировна</v>
          </cell>
        </row>
        <row r="436">
          <cell r="AS436" t="str">
            <v>Болотова Ольга Александровна</v>
          </cell>
        </row>
        <row r="437">
          <cell r="AS437" t="str">
            <v>Болтнев Давид Иванович</v>
          </cell>
        </row>
        <row r="438">
          <cell r="AS438" t="str">
            <v>Большаков Александр Валерьевич</v>
          </cell>
        </row>
        <row r="439">
          <cell r="AS439" t="str">
            <v>Большаков Григорий Юрьевич</v>
          </cell>
        </row>
        <row r="440">
          <cell r="AS440" t="str">
            <v>Большакова Наталия Александровна</v>
          </cell>
        </row>
        <row r="441">
          <cell r="AS441" t="str">
            <v>Болюбаш Кристина Сергеевна</v>
          </cell>
        </row>
        <row r="442">
          <cell r="AS442" t="str">
            <v>Бондар Юлия Юрьевна</v>
          </cell>
        </row>
        <row r="443">
          <cell r="AS443" t="str">
            <v>Бондарев Кирилл Андреевич</v>
          </cell>
        </row>
        <row r="444">
          <cell r="AS444" t="str">
            <v>Бондарева Екатерина Алексеевна</v>
          </cell>
        </row>
        <row r="445">
          <cell r="AS445" t="str">
            <v>Бондаренко Иван Владиславович</v>
          </cell>
        </row>
        <row r="446">
          <cell r="AS446" t="str">
            <v>Бондаренко Ирина Валерьевна</v>
          </cell>
        </row>
        <row r="447">
          <cell r="AS447" t="str">
            <v>Бондаренко Михаил Алексеевич</v>
          </cell>
        </row>
        <row r="448">
          <cell r="AS448" t="str">
            <v>Бондаренко Роман Александрович</v>
          </cell>
        </row>
        <row r="449">
          <cell r="AS449" t="str">
            <v>Бондаренко Станислав Владимирович</v>
          </cell>
        </row>
        <row r="450">
          <cell r="AS450" t="str">
            <v>Бондарчук Александр Викторович</v>
          </cell>
        </row>
        <row r="451">
          <cell r="AS451" t="str">
            <v>Бондарь Юлия Владимировна</v>
          </cell>
        </row>
        <row r="452">
          <cell r="AS452" t="str">
            <v>Бордюг Елена Игоревна</v>
          </cell>
        </row>
        <row r="453">
          <cell r="AS453" t="str">
            <v>Борисенко Алла Владимировна</v>
          </cell>
        </row>
        <row r="454">
          <cell r="AS454" t="str">
            <v>Борисенко Наталья Владимировна</v>
          </cell>
        </row>
        <row r="455">
          <cell r="AS455" t="str">
            <v>Борисенко Роман Вячеславович</v>
          </cell>
        </row>
        <row r="456">
          <cell r="AS456" t="str">
            <v>Борискин Алексей Владимирович</v>
          </cell>
        </row>
        <row r="457">
          <cell r="AS457" t="str">
            <v>Борискина Юлия Владимировна</v>
          </cell>
        </row>
        <row r="458">
          <cell r="AS458" t="str">
            <v>Бориславский Андрей Валерьевич</v>
          </cell>
        </row>
        <row r="459">
          <cell r="AS459" t="str">
            <v>Борисов Анатолий Анатольевич</v>
          </cell>
        </row>
        <row r="460">
          <cell r="AS460" t="str">
            <v>Борисов Станислав Борисович</v>
          </cell>
        </row>
        <row r="461">
          <cell r="AS461" t="str">
            <v>Борисова Ирина Владимировна</v>
          </cell>
        </row>
        <row r="462">
          <cell r="AS462" t="str">
            <v>Борисова Наталья Сергеевна</v>
          </cell>
        </row>
        <row r="463">
          <cell r="AS463" t="str">
            <v>Борисова Нина Валерьевна</v>
          </cell>
        </row>
        <row r="464">
          <cell r="AS464" t="str">
            <v>Борисова Юлия Сергеевна</v>
          </cell>
        </row>
        <row r="465">
          <cell r="AS465" t="str">
            <v>Борисоглебская Светлана Борисовна</v>
          </cell>
        </row>
        <row r="466">
          <cell r="AS466" t="str">
            <v>Боровик Евгений Петрович</v>
          </cell>
        </row>
        <row r="467">
          <cell r="AS467" t="str">
            <v>Боровикова Валерия Александровна</v>
          </cell>
        </row>
        <row r="468">
          <cell r="AS468" t="str">
            <v>Боровикова Наталья Александровна</v>
          </cell>
        </row>
        <row r="469">
          <cell r="AS469" t="str">
            <v>Бородина Наталья Александровна</v>
          </cell>
        </row>
        <row r="470">
          <cell r="AS470" t="str">
            <v>Бородина Юлия Андреевна</v>
          </cell>
        </row>
        <row r="471">
          <cell r="AS471" t="str">
            <v>Бородов Игорь Валерьевич</v>
          </cell>
        </row>
        <row r="472">
          <cell r="AS472" t="str">
            <v>Бородовских Наталья Николаевна</v>
          </cell>
        </row>
        <row r="473">
          <cell r="AS473" t="str">
            <v>Бородулина Елена Павловна</v>
          </cell>
        </row>
        <row r="474">
          <cell r="AS474" t="str">
            <v>Бородулина Ольга Александровна</v>
          </cell>
        </row>
        <row r="475">
          <cell r="AS475" t="str">
            <v>Бортников Андрей Владимирович</v>
          </cell>
        </row>
        <row r="476">
          <cell r="AS476" t="str">
            <v>Борькина Ольга Викторовна</v>
          </cell>
        </row>
        <row r="477">
          <cell r="AS477" t="str">
            <v>Боханова Евгения Анатольевна</v>
          </cell>
        </row>
        <row r="478">
          <cell r="AS478" t="str">
            <v>Боченкова Елена Георгиевна</v>
          </cell>
        </row>
        <row r="479">
          <cell r="AS479" t="str">
            <v>Бочкова Евгения Сергеевна</v>
          </cell>
        </row>
        <row r="480">
          <cell r="AS480" t="str">
            <v>Бочкова Ольга Николаевна</v>
          </cell>
        </row>
        <row r="481">
          <cell r="AS481" t="str">
            <v>Бражник Наталья Леонидовна</v>
          </cell>
        </row>
        <row r="482">
          <cell r="AS482" t="str">
            <v>Братанов Андрей Валерьевич</v>
          </cell>
        </row>
        <row r="483">
          <cell r="AS483" t="str">
            <v>Братющенко Юлиана Сергеевна</v>
          </cell>
        </row>
        <row r="484">
          <cell r="AS484" t="str">
            <v>Брик Дмитрий Анатольевич</v>
          </cell>
        </row>
        <row r="485">
          <cell r="AS485" t="str">
            <v>Бройде Даниил Борисович</v>
          </cell>
        </row>
        <row r="486">
          <cell r="AS486" t="str">
            <v>Бронникова Дарья Николаевна</v>
          </cell>
        </row>
        <row r="487">
          <cell r="AS487" t="str">
            <v>Бружас Ольга Александровна</v>
          </cell>
        </row>
        <row r="488">
          <cell r="AS488" t="str">
            <v>Брусаков Сергей Николаевич</v>
          </cell>
        </row>
        <row r="489">
          <cell r="AS489" t="str">
            <v>Брюханова Наталья Геннадьевна</v>
          </cell>
        </row>
        <row r="490">
          <cell r="AS490" t="str">
            <v>Бубаева Татьяна Афанасьевна</v>
          </cell>
        </row>
        <row r="491">
          <cell r="AS491" t="str">
            <v>Бубнов Евгений Витальевич</v>
          </cell>
        </row>
        <row r="492">
          <cell r="AS492" t="str">
            <v>Бубнова Марина Артуровна</v>
          </cell>
        </row>
        <row r="493">
          <cell r="AS493" t="str">
            <v>Бубович Кристина Сергеевна</v>
          </cell>
        </row>
        <row r="494">
          <cell r="AS494" t="str">
            <v>Бугаева Ал на Константиновна</v>
          </cell>
        </row>
        <row r="495">
          <cell r="AS495" t="str">
            <v>Бугаева Наталья Александровна</v>
          </cell>
        </row>
        <row r="496">
          <cell r="AS496" t="str">
            <v>Бугаец Вадим Анатольевич</v>
          </cell>
        </row>
        <row r="497">
          <cell r="AS497" t="str">
            <v>Бугаков Антон Викторович</v>
          </cell>
        </row>
        <row r="498">
          <cell r="AS498" t="str">
            <v>Буданова Елена Александровна</v>
          </cell>
        </row>
        <row r="499">
          <cell r="AS499" t="str">
            <v>Будилина Светлана Анатольевна</v>
          </cell>
        </row>
        <row r="500">
          <cell r="AS500" t="str">
            <v>Бузулукова Ксения Владимировна</v>
          </cell>
        </row>
        <row r="501">
          <cell r="AS501" t="str">
            <v>Бузунова Татьяна Геннадьевна</v>
          </cell>
        </row>
        <row r="502">
          <cell r="AS502" t="str">
            <v>Буйлова Светлана Леонидовна</v>
          </cell>
        </row>
        <row r="503">
          <cell r="AS503" t="str">
            <v>Букилина Оксана Николаевна</v>
          </cell>
        </row>
        <row r="504">
          <cell r="AS504" t="str">
            <v>Булгаков Ярослав Игоревич</v>
          </cell>
        </row>
        <row r="505">
          <cell r="AS505" t="str">
            <v>Булдакова Анастасия Владимировна</v>
          </cell>
        </row>
        <row r="506">
          <cell r="AS506" t="str">
            <v>Булыгина Марина Николаевна</v>
          </cell>
        </row>
        <row r="507">
          <cell r="AS507" t="str">
            <v>Бундак Елена Степановна</v>
          </cell>
        </row>
        <row r="508">
          <cell r="AS508" t="str">
            <v>Буняев Алексей Геннадьевич</v>
          </cell>
        </row>
        <row r="509">
          <cell r="AS509" t="str">
            <v>Бургарт Татьяна Александровна</v>
          </cell>
        </row>
        <row r="510">
          <cell r="AS510" t="str">
            <v>Бурдыгина Валентина Алексеевна</v>
          </cell>
        </row>
        <row r="511">
          <cell r="AS511" t="str">
            <v>Бурибаев Руслан Рустамбекович</v>
          </cell>
        </row>
        <row r="512">
          <cell r="AS512" t="str">
            <v>Бурибаева Юлия Рафгатовна</v>
          </cell>
        </row>
        <row r="513">
          <cell r="AS513" t="str">
            <v>Бурко Екатерина Александровна</v>
          </cell>
        </row>
        <row r="514">
          <cell r="AS514" t="str">
            <v>Бурков Артемий Валерьевич</v>
          </cell>
        </row>
        <row r="515">
          <cell r="AS515" t="str">
            <v>Бурмистров Никита Юрьевич</v>
          </cell>
        </row>
        <row r="516">
          <cell r="AS516" t="str">
            <v>Бурцева Татьяна Васильевна</v>
          </cell>
        </row>
        <row r="517">
          <cell r="AS517" t="str">
            <v>Бурыгина Жанна Ивановна</v>
          </cell>
        </row>
        <row r="518">
          <cell r="AS518" t="str">
            <v>Бурылова Анастасия Николаевна</v>
          </cell>
        </row>
        <row r="519">
          <cell r="AS519" t="str">
            <v>Бутакова Анжелика Юрьевна</v>
          </cell>
        </row>
        <row r="520">
          <cell r="AS520" t="str">
            <v>Бутрименко Анастасия Семеновна</v>
          </cell>
        </row>
        <row r="521">
          <cell r="AS521" t="str">
            <v>Буханик Альберт Александрович</v>
          </cell>
        </row>
        <row r="522">
          <cell r="AS522" t="str">
            <v>Буханцова Татьяна Михайловна</v>
          </cell>
        </row>
        <row r="523">
          <cell r="AS523" t="str">
            <v>Бучельникова Ирина Андреевна</v>
          </cell>
        </row>
        <row r="524">
          <cell r="AS524" t="str">
            <v>Бушмакин Кирилл Сергеевич</v>
          </cell>
        </row>
        <row r="525">
          <cell r="AS525" t="str">
            <v>Бушмелева Инна Михайловна</v>
          </cell>
        </row>
        <row r="526">
          <cell r="AS526" t="str">
            <v>Бушурова Марина Александровна</v>
          </cell>
        </row>
        <row r="527">
          <cell r="AS527" t="str">
            <v>Бушухин Николай Николаевич</v>
          </cell>
        </row>
        <row r="528">
          <cell r="AS528" t="str">
            <v>Бызова Ольга Викторовна</v>
          </cell>
        </row>
        <row r="529">
          <cell r="AS529" t="str">
            <v>Быкова Людмила Ивановна</v>
          </cell>
        </row>
        <row r="530">
          <cell r="AS530" t="str">
            <v>Был в Игорь Витальевич</v>
          </cell>
        </row>
        <row r="531">
          <cell r="AS531" t="str">
            <v>Быстрова Анна Владимировна</v>
          </cell>
        </row>
        <row r="532">
          <cell r="AS532" t="str">
            <v>Быхун Яна Вячеславовна</v>
          </cell>
        </row>
        <row r="533">
          <cell r="AS533" t="str">
            <v>Бычков Андрей Дмитриевич</v>
          </cell>
        </row>
        <row r="534">
          <cell r="AS534" t="str">
            <v>Вавилин Максим Павлович</v>
          </cell>
        </row>
        <row r="535">
          <cell r="AS535" t="str">
            <v>Ваганов Валентин Валерьевич</v>
          </cell>
        </row>
        <row r="536">
          <cell r="AS536" t="str">
            <v>Ваганова Евгения Александровна</v>
          </cell>
        </row>
        <row r="537">
          <cell r="AS537" t="str">
            <v>Ваганова Мария Александровна</v>
          </cell>
        </row>
        <row r="538">
          <cell r="AS538" t="str">
            <v>Вагин Александр Сергеевич</v>
          </cell>
        </row>
        <row r="539">
          <cell r="AS539" t="str">
            <v>Вагина Марина Валентиновна</v>
          </cell>
        </row>
        <row r="540">
          <cell r="AS540" t="str">
            <v>Вагина Полина Сергеевна</v>
          </cell>
        </row>
        <row r="541">
          <cell r="AS541" t="str">
            <v>Ваграмян Елена Александровна</v>
          </cell>
        </row>
        <row r="542">
          <cell r="AS542" t="str">
            <v>Вакулина Татьяна Евгеньевна</v>
          </cell>
        </row>
        <row r="543">
          <cell r="AS543" t="str">
            <v>Валагина Екатерина Викторовна</v>
          </cell>
        </row>
        <row r="544">
          <cell r="AS544" t="str">
            <v>Валеева Альбина Николаевна</v>
          </cell>
        </row>
        <row r="545">
          <cell r="AS545" t="str">
            <v>Валиева Ольга Борисовна</v>
          </cell>
        </row>
        <row r="546">
          <cell r="AS546" t="str">
            <v>Валиуллин Артур Ахматович</v>
          </cell>
        </row>
        <row r="547">
          <cell r="AS547" t="str">
            <v>Вандышева Антонина Сергеевна</v>
          </cell>
        </row>
        <row r="548">
          <cell r="AS548" t="str">
            <v>Ванеева Анна Александровна</v>
          </cell>
        </row>
        <row r="549">
          <cell r="AS549" t="str">
            <v>Ванифатьева Анастасия Леонидовна</v>
          </cell>
        </row>
        <row r="550">
          <cell r="AS550" t="str">
            <v>Ванчугов Максим Сергеевич</v>
          </cell>
        </row>
        <row r="551">
          <cell r="AS551" t="str">
            <v>Ванюшкин Игорь Андреевич</v>
          </cell>
        </row>
        <row r="552">
          <cell r="AS552" t="str">
            <v>Варламов Евгений Александрович</v>
          </cell>
        </row>
        <row r="553">
          <cell r="AS553" t="str">
            <v>Варнаков Андрей Александрович</v>
          </cell>
        </row>
        <row r="554">
          <cell r="AS554" t="str">
            <v>Варнакова Вероника Николаевна</v>
          </cell>
        </row>
        <row r="555">
          <cell r="AS555" t="str">
            <v>Варовина Юлия Александровна</v>
          </cell>
        </row>
        <row r="556">
          <cell r="AS556" t="str">
            <v>Варфоломеева Галина Сергеевна</v>
          </cell>
        </row>
        <row r="557">
          <cell r="AS557" t="str">
            <v>Варш Александра Андреевна</v>
          </cell>
        </row>
        <row r="558">
          <cell r="AS558" t="str">
            <v>Васенин Станислав Александрович</v>
          </cell>
        </row>
        <row r="559">
          <cell r="AS559" t="str">
            <v>Василевич Валерия Юрьевна</v>
          </cell>
        </row>
        <row r="560">
          <cell r="AS560" t="str">
            <v>Василенко Наталья Александровна</v>
          </cell>
        </row>
        <row r="561">
          <cell r="AS561" t="str">
            <v>Васильев Александр Сергеевич</v>
          </cell>
        </row>
        <row r="562">
          <cell r="AS562" t="str">
            <v>Васильев Анатолий Юрьевич</v>
          </cell>
        </row>
        <row r="563">
          <cell r="AS563" t="str">
            <v>Васильев Владимир Андреевич</v>
          </cell>
        </row>
        <row r="564">
          <cell r="AS564" t="str">
            <v>Васильев Дмитрий Андреевич</v>
          </cell>
        </row>
        <row r="565">
          <cell r="AS565" t="str">
            <v>Васильев Николай Александрович</v>
          </cell>
        </row>
        <row r="566">
          <cell r="AS566" t="str">
            <v>Васильев Петр Николаевич</v>
          </cell>
        </row>
        <row r="567">
          <cell r="AS567" t="str">
            <v>Васильева Анна Валерьевна</v>
          </cell>
        </row>
        <row r="568">
          <cell r="AS568" t="str">
            <v>Васильева Елена Геннадьевна</v>
          </cell>
        </row>
        <row r="569">
          <cell r="AS569" t="str">
            <v>Васильева Ирина Васильевна</v>
          </cell>
        </row>
        <row r="570">
          <cell r="AS570" t="str">
            <v>Василюха Елена Анатольевна</v>
          </cell>
        </row>
        <row r="571">
          <cell r="AS571" t="str">
            <v>Васин Елисей Александрович</v>
          </cell>
        </row>
        <row r="572">
          <cell r="AS572" t="str">
            <v>Васина Ирина Игоревна</v>
          </cell>
        </row>
        <row r="573">
          <cell r="AS573" t="str">
            <v>Вафин Айрат Мансурович</v>
          </cell>
        </row>
        <row r="574">
          <cell r="AS574" t="str">
            <v>Вахрушев Руслан Витальевич</v>
          </cell>
        </row>
        <row r="575">
          <cell r="AS575" t="str">
            <v>Ващенко Ольга Александровна</v>
          </cell>
        </row>
        <row r="576">
          <cell r="AS576" t="str">
            <v>Вдовина Татьяна Анатольевна</v>
          </cell>
        </row>
        <row r="577">
          <cell r="AS577" t="str">
            <v>Веденеева Елена Ивановна</v>
          </cell>
        </row>
        <row r="578">
          <cell r="AS578" t="str">
            <v>Вейнбергер Светлана Николаевна</v>
          </cell>
        </row>
        <row r="579">
          <cell r="AS579" t="str">
            <v>Велиговская Вера Михайловна</v>
          </cell>
        </row>
        <row r="580">
          <cell r="AS580" t="str">
            <v>Великобратова Анна Евгеньевна</v>
          </cell>
        </row>
        <row r="581">
          <cell r="AS581" t="str">
            <v>Вербицкая Елена Николаевна</v>
          </cell>
        </row>
        <row r="582">
          <cell r="AS582" t="str">
            <v>Вербникова Инна Александровна</v>
          </cell>
        </row>
        <row r="583">
          <cell r="AS583" t="str">
            <v>Веревкина Людмила Николаевна</v>
          </cell>
        </row>
        <row r="584">
          <cell r="AS584" t="str">
            <v>Веремей Ульяна Александровна</v>
          </cell>
        </row>
        <row r="585">
          <cell r="AS585" t="str">
            <v>Веренич Светлана Александровна</v>
          </cell>
        </row>
        <row r="586">
          <cell r="AS586" t="str">
            <v>Верещагин Константин Владимирович</v>
          </cell>
        </row>
        <row r="587">
          <cell r="AS587" t="str">
            <v>Верещагин Максим Сергеевич</v>
          </cell>
        </row>
        <row r="588">
          <cell r="AS588" t="str">
            <v>Верещак Сергей Михайлович</v>
          </cell>
        </row>
        <row r="589">
          <cell r="AS589" t="str">
            <v>Верижникова Евгения Александровна</v>
          </cell>
        </row>
        <row r="590">
          <cell r="AS590" t="str">
            <v>Веркин Андрей Николаевич</v>
          </cell>
        </row>
        <row r="591">
          <cell r="AS591" t="str">
            <v>Верниенко Дмитрий Григорьевич</v>
          </cell>
        </row>
        <row r="592">
          <cell r="AS592" t="str">
            <v>Верховодов Павел Викторович</v>
          </cell>
        </row>
        <row r="593">
          <cell r="AS593" t="str">
            <v>Верц Николай Владимирович</v>
          </cell>
        </row>
        <row r="594">
          <cell r="AS594" t="str">
            <v>Вершинина Ирина Юрьевна</v>
          </cell>
        </row>
        <row r="595">
          <cell r="AS595" t="str">
            <v>Вершинская Алена Юрьевна</v>
          </cell>
        </row>
        <row r="596">
          <cell r="AS596" t="str">
            <v>Ветошкин Алексей Николаевич</v>
          </cell>
        </row>
        <row r="597">
          <cell r="AS597" t="str">
            <v>Вешкурцева Юлия Георгиевна</v>
          </cell>
        </row>
        <row r="598">
          <cell r="AS598" t="str">
            <v>Викленко Александра Александровна</v>
          </cell>
        </row>
        <row r="599">
          <cell r="AS599" t="str">
            <v>Вилков Максим Валерьевич</v>
          </cell>
        </row>
        <row r="600">
          <cell r="AS600" t="str">
            <v>Вилков Павел Александрович</v>
          </cell>
        </row>
        <row r="601">
          <cell r="AS601" t="str">
            <v>Виль Наталья Леонидовна</v>
          </cell>
        </row>
        <row r="602">
          <cell r="AS602" t="str">
            <v>Виничук Александр Сергеевич</v>
          </cell>
        </row>
        <row r="603">
          <cell r="AS603" t="str">
            <v>Винник Павел Сергеевич</v>
          </cell>
        </row>
        <row r="604">
          <cell r="AS604" t="str">
            <v>Винникова Дарья Дмитриевна</v>
          </cell>
        </row>
        <row r="605">
          <cell r="AS605" t="str">
            <v>Винникова Светлана Владимировна</v>
          </cell>
        </row>
        <row r="606">
          <cell r="AS606" t="str">
            <v>Виноградова Анна Владимировна</v>
          </cell>
        </row>
        <row r="607">
          <cell r="AS607" t="str">
            <v>Виноградова Елена Николаевна</v>
          </cell>
        </row>
        <row r="608">
          <cell r="AS608" t="str">
            <v>Винокурова Екатерина Владимировна</v>
          </cell>
        </row>
        <row r="609">
          <cell r="AS609" t="str">
            <v>Винокурова Наталья Владимировна</v>
          </cell>
        </row>
        <row r="610">
          <cell r="AS610" t="str">
            <v>Винокурцева Наталья Владимировна</v>
          </cell>
        </row>
        <row r="611">
          <cell r="AS611" t="str">
            <v>Витушкина Анастасия Евгеньевна</v>
          </cell>
        </row>
        <row r="612">
          <cell r="AS612" t="str">
            <v>Вихарев Александр Васильевич</v>
          </cell>
        </row>
        <row r="613">
          <cell r="AS613" t="str">
            <v>Вишнева Марина Владимировна</v>
          </cell>
        </row>
        <row r="614">
          <cell r="AS614" t="str">
            <v>Власов Александр Геннадьевич</v>
          </cell>
        </row>
        <row r="615">
          <cell r="AS615" t="str">
            <v>Власов Дмитрий Сергеевич</v>
          </cell>
        </row>
        <row r="616">
          <cell r="AS616" t="str">
            <v>Власов Иван Михайлович</v>
          </cell>
        </row>
        <row r="617">
          <cell r="AS617" t="str">
            <v>Власова Алла Александровна</v>
          </cell>
        </row>
        <row r="618">
          <cell r="AS618" t="str">
            <v>Власова Анастасия Сергеевна</v>
          </cell>
        </row>
        <row r="619">
          <cell r="AS619" t="str">
            <v>Власова Наталья Николаевна</v>
          </cell>
        </row>
        <row r="620">
          <cell r="AS620" t="str">
            <v>Власова Оксана Валерьевна</v>
          </cell>
        </row>
        <row r="621">
          <cell r="AS621" t="str">
            <v>Власюк Анна Анатольевна</v>
          </cell>
        </row>
        <row r="622">
          <cell r="AS622" t="str">
            <v>Внуков Роман Владимирович</v>
          </cell>
        </row>
        <row r="623">
          <cell r="AS623" t="str">
            <v>Водолазова Дарья Александровна</v>
          </cell>
        </row>
        <row r="624">
          <cell r="AS624" t="str">
            <v>Воеводина Светлана Валериевна</v>
          </cell>
        </row>
        <row r="625">
          <cell r="AS625" t="str">
            <v>Войнов Максим Викторович</v>
          </cell>
        </row>
        <row r="626">
          <cell r="AS626" t="str">
            <v>Войнова Елена Владимировна</v>
          </cell>
        </row>
        <row r="627">
          <cell r="AS627" t="str">
            <v>Воинова Ольга Александровна</v>
          </cell>
        </row>
        <row r="628">
          <cell r="AS628" t="str">
            <v>Войтенко Мария Владимировна</v>
          </cell>
        </row>
        <row r="629">
          <cell r="AS629" t="str">
            <v>Войтушко Дмитрий Николаевич</v>
          </cell>
        </row>
        <row r="630">
          <cell r="AS630" t="str">
            <v>Войцеховская Наталья Сергеевна</v>
          </cell>
        </row>
        <row r="631">
          <cell r="AS631" t="str">
            <v>Волков Андрей Владимирович</v>
          </cell>
        </row>
        <row r="632">
          <cell r="AS632" t="str">
            <v>Волкова Анна Николаевна</v>
          </cell>
        </row>
        <row r="633">
          <cell r="AS633" t="str">
            <v>Волкова Любовь Сергеевна</v>
          </cell>
        </row>
        <row r="634">
          <cell r="AS634" t="str">
            <v>Волкова Ольга Валерьевна</v>
          </cell>
        </row>
        <row r="635">
          <cell r="AS635" t="str">
            <v>Волкова Татьяна Юрьевна</v>
          </cell>
        </row>
        <row r="636">
          <cell r="AS636" t="str">
            <v>Волнейко Андрей Александрович</v>
          </cell>
        </row>
        <row r="637">
          <cell r="AS637" t="str">
            <v>Володин Денис Андреевич</v>
          </cell>
        </row>
        <row r="638">
          <cell r="AS638" t="str">
            <v>Володина Алена Александровна</v>
          </cell>
        </row>
        <row r="639">
          <cell r="AS639" t="str">
            <v>Волч нкова Александра Вячеславовна</v>
          </cell>
        </row>
        <row r="640">
          <cell r="AS640" t="str">
            <v>Волчков Денис Иванович</v>
          </cell>
        </row>
        <row r="641">
          <cell r="AS641" t="str">
            <v>Вольф Антон Вадимович</v>
          </cell>
        </row>
        <row r="642">
          <cell r="AS642" t="str">
            <v>Ворвуль Анастасия Сергеевна</v>
          </cell>
        </row>
        <row r="643">
          <cell r="AS643" t="str">
            <v>Воробьева Наталья Сергеевна</v>
          </cell>
        </row>
        <row r="644">
          <cell r="AS644" t="str">
            <v>Воробьева Светлана Сергеевна</v>
          </cell>
        </row>
        <row r="645">
          <cell r="AS645" t="str">
            <v>Воробьева Татьяна Владимировна</v>
          </cell>
        </row>
        <row r="646">
          <cell r="AS646" t="str">
            <v>Воронина Александра Анатольевна</v>
          </cell>
        </row>
        <row r="647">
          <cell r="AS647" t="str">
            <v>Воронина Анна Александровна</v>
          </cell>
        </row>
        <row r="648">
          <cell r="AS648" t="str">
            <v>Воронина Екатерина Вячеславовна</v>
          </cell>
        </row>
        <row r="649">
          <cell r="AS649" t="str">
            <v>Воронкина Анна Владимировна</v>
          </cell>
        </row>
        <row r="650">
          <cell r="AS650" t="str">
            <v>Воронов Александр Владимирович</v>
          </cell>
        </row>
        <row r="651">
          <cell r="AS651" t="str">
            <v>Воронова Екатерина Андреевна</v>
          </cell>
        </row>
        <row r="652">
          <cell r="AS652" t="str">
            <v>Воронова Елизавета Андреевна</v>
          </cell>
        </row>
        <row r="653">
          <cell r="AS653" t="str">
            <v>Воронова Марина Дмитриевна</v>
          </cell>
        </row>
        <row r="654">
          <cell r="AS654" t="str">
            <v>Воронович Анна Александровна</v>
          </cell>
        </row>
        <row r="655">
          <cell r="AS655" t="str">
            <v>Воронцов Александр Николаевич</v>
          </cell>
        </row>
        <row r="656">
          <cell r="AS656" t="str">
            <v>Воронцов Роман Анатольевич</v>
          </cell>
        </row>
        <row r="657">
          <cell r="AS657" t="str">
            <v>Ворончихина Анастасия Сергеевна</v>
          </cell>
        </row>
        <row r="658">
          <cell r="AS658" t="str">
            <v>Воропаева Кристина Сергеевна</v>
          </cell>
        </row>
        <row r="659">
          <cell r="AS659" t="str">
            <v>Воротынский Виталий Мечиславович</v>
          </cell>
        </row>
        <row r="660">
          <cell r="AS660" t="str">
            <v>Ворсина Дарья Павловна</v>
          </cell>
        </row>
        <row r="661">
          <cell r="AS661" t="str">
            <v>Воспельников Дмитрий Николаевич</v>
          </cell>
        </row>
        <row r="662">
          <cell r="AS662" t="str">
            <v>Востокова Марина Сахибовна</v>
          </cell>
        </row>
        <row r="663">
          <cell r="AS663" t="str">
            <v>Вострецова Маргарита Петровна</v>
          </cell>
        </row>
        <row r="664">
          <cell r="AS664" t="str">
            <v>Вострикова Юлия Викторовна</v>
          </cell>
        </row>
        <row r="665">
          <cell r="AS665" t="str">
            <v>Вострякова Елена Васильевна</v>
          </cell>
        </row>
        <row r="666">
          <cell r="AS666" t="str">
            <v>Вторникова Татьяна Геннадьевна</v>
          </cell>
        </row>
        <row r="667">
          <cell r="AS667" t="str">
            <v>Вторушин Александр Викторович</v>
          </cell>
        </row>
        <row r="668">
          <cell r="AS668" t="str">
            <v>Вуккерт Андрей Александрович</v>
          </cell>
        </row>
        <row r="669">
          <cell r="AS669" t="str">
            <v>Выговский Максим Александрович</v>
          </cell>
        </row>
        <row r="670">
          <cell r="AS670" t="str">
            <v>Выдышко Людмила Александровна</v>
          </cell>
        </row>
        <row r="671">
          <cell r="AS671" t="str">
            <v>Вязьмина Надежда Владимировна</v>
          </cell>
        </row>
        <row r="672">
          <cell r="AS672" t="str">
            <v>Гаар Кристина Анатольевна</v>
          </cell>
        </row>
        <row r="673">
          <cell r="AS673" t="str">
            <v>Габдрахманова Алена Рамилевна</v>
          </cell>
        </row>
        <row r="674">
          <cell r="AS674" t="str">
            <v>Габидуллин Ильшат Фаритович</v>
          </cell>
        </row>
        <row r="675">
          <cell r="AS675" t="str">
            <v>Габидуллина Ляйсан Рифовна</v>
          </cell>
        </row>
        <row r="676">
          <cell r="AS676" t="str">
            <v>Габова Виктория Николаевна</v>
          </cell>
        </row>
        <row r="677">
          <cell r="AS677" t="str">
            <v>Гаврилова Алина Андреевна</v>
          </cell>
        </row>
        <row r="678">
          <cell r="AS678" t="str">
            <v>Гаврилова Валентина Сергеевна</v>
          </cell>
        </row>
        <row r="679">
          <cell r="AS679" t="str">
            <v>Гаврилова Елена Александровна</v>
          </cell>
        </row>
        <row r="680">
          <cell r="AS680" t="str">
            <v>Гаврилова Марина Константиновна</v>
          </cell>
        </row>
        <row r="681">
          <cell r="AS681" t="str">
            <v>Гаврилова Ольга Владимировна</v>
          </cell>
        </row>
        <row r="682">
          <cell r="AS682" t="str">
            <v>Гаврилова Светлана Юрьевна</v>
          </cell>
        </row>
        <row r="683">
          <cell r="AS683" t="str">
            <v>Гаврин Станислав Сергеевич</v>
          </cell>
        </row>
        <row r="684">
          <cell r="AS684" t="str">
            <v>Гавришова Юлия Константиновна</v>
          </cell>
        </row>
        <row r="685">
          <cell r="AS685" t="str">
            <v>Гадаборшев Мухажир Тарханович</v>
          </cell>
        </row>
        <row r="686">
          <cell r="AS686" t="str">
            <v>Гаджиева Гызгайыт Хуршид Кызы</v>
          </cell>
        </row>
        <row r="687">
          <cell r="AS687" t="str">
            <v>Газизова Лиана Альбертовна</v>
          </cell>
        </row>
        <row r="688">
          <cell r="AS688" t="str">
            <v>Гайнуллин Ильмир Эльверович</v>
          </cell>
        </row>
        <row r="689">
          <cell r="AS689" t="str">
            <v>Гайнутдинова Анжелика Анатольевна</v>
          </cell>
        </row>
        <row r="690">
          <cell r="AS690" t="str">
            <v>Гайфулина Юлия Фаритовна</v>
          </cell>
        </row>
        <row r="691">
          <cell r="AS691" t="str">
            <v>Гакель Оксана Алексеевна</v>
          </cell>
        </row>
        <row r="692">
          <cell r="AS692" t="str">
            <v>Галеева Наталья Игоревна</v>
          </cell>
        </row>
        <row r="693">
          <cell r="AS693" t="str">
            <v>Галеева Эльвира Рамилевна</v>
          </cell>
        </row>
        <row r="694">
          <cell r="AS694" t="str">
            <v>Галиева Лилия Рафаэлевна</v>
          </cell>
        </row>
        <row r="695">
          <cell r="AS695" t="str">
            <v>Галиева Юлия Анатольевна</v>
          </cell>
        </row>
        <row r="696">
          <cell r="AS696" t="str">
            <v>Галимулина Руфина Альфатовна</v>
          </cell>
        </row>
        <row r="697">
          <cell r="AS697" t="str">
            <v>Галимухаметов Артур Азатович</v>
          </cell>
        </row>
        <row r="698">
          <cell r="AS698" t="str">
            <v>Галиуллина Лариса Габдулловна</v>
          </cell>
        </row>
        <row r="699">
          <cell r="AS699" t="str">
            <v>Галкина Ольга Леонтьевна</v>
          </cell>
        </row>
        <row r="700">
          <cell r="AS700" t="str">
            <v>Галкина Светлана Евгеньевна</v>
          </cell>
        </row>
        <row r="701">
          <cell r="AS701" t="str">
            <v>Галстян Жанна Гегамовна</v>
          </cell>
        </row>
        <row r="702">
          <cell r="AS702" t="str">
            <v>Галуцкая Светлана Александровна</v>
          </cell>
        </row>
        <row r="703">
          <cell r="AS703" t="str">
            <v>Галыгина Ольга Владимировна</v>
          </cell>
        </row>
        <row r="704">
          <cell r="AS704" t="str">
            <v>Галямова Неля Зинуровна</v>
          </cell>
        </row>
        <row r="705">
          <cell r="AS705" t="str">
            <v>Гамула Светлана Юрьевна</v>
          </cell>
        </row>
        <row r="706">
          <cell r="AS706" t="str">
            <v>Ганжа Роман Николаевич</v>
          </cell>
        </row>
        <row r="707">
          <cell r="AS707" t="str">
            <v>Ганжуга Дмитрий Владимирович</v>
          </cell>
        </row>
        <row r="708">
          <cell r="AS708" t="str">
            <v>Ганжула Мария Николаевна</v>
          </cell>
        </row>
        <row r="709">
          <cell r="AS709" t="str">
            <v>Гарбуз Юлия Анатольевна</v>
          </cell>
        </row>
        <row r="710">
          <cell r="AS710" t="str">
            <v>Гарбузова Светлана Валентиновна</v>
          </cell>
        </row>
        <row r="711">
          <cell r="AS711" t="str">
            <v>Гареев Рамиль Рустемович</v>
          </cell>
        </row>
        <row r="712">
          <cell r="AS712" t="str">
            <v>Гариева Альбина Салимзяновна</v>
          </cell>
        </row>
        <row r="713">
          <cell r="AS713" t="str">
            <v>Гарипов Тимур Наилевич</v>
          </cell>
        </row>
        <row r="714">
          <cell r="AS714" t="str">
            <v>Гарифуллина Эльвина Маратовна</v>
          </cell>
        </row>
        <row r="715">
          <cell r="AS715" t="str">
            <v>Гарифуллина Эльвира Зиннуровна</v>
          </cell>
        </row>
        <row r="716">
          <cell r="AS716" t="str">
            <v>Гарманова Юлия Владимировна</v>
          </cell>
        </row>
        <row r="717">
          <cell r="AS717" t="str">
            <v>Гармашов Андрей Александрович</v>
          </cell>
        </row>
        <row r="718">
          <cell r="AS718" t="str">
            <v>Гатауллина Лилия Харисовна</v>
          </cell>
        </row>
        <row r="719">
          <cell r="AS719" t="str">
            <v>Гатиятуллин Марат Ильясович</v>
          </cell>
        </row>
        <row r="720">
          <cell r="AS720" t="str">
            <v>Гафарова Юлия Альбертовна</v>
          </cell>
        </row>
        <row r="721">
          <cell r="AS721" t="str">
            <v>Гафина Эльвина Вазиловна</v>
          </cell>
        </row>
        <row r="722">
          <cell r="AS722" t="str">
            <v>Гвоздев Антон Анатольевич</v>
          </cell>
        </row>
        <row r="723">
          <cell r="AS723" t="str">
            <v>Гейнц Ксения Александровна</v>
          </cell>
        </row>
        <row r="724">
          <cell r="AS724" t="str">
            <v>Гелунова Анастасия Викторовна</v>
          </cell>
        </row>
        <row r="725">
          <cell r="AS725" t="str">
            <v>Георгиевский Юрий Юрьевич</v>
          </cell>
        </row>
        <row r="726">
          <cell r="AS726" t="str">
            <v>Герасименко Галина Петровна</v>
          </cell>
        </row>
        <row r="727">
          <cell r="AS727" t="str">
            <v>Герасимов Денис Григорьевич</v>
          </cell>
        </row>
        <row r="728">
          <cell r="AS728" t="str">
            <v>Герасимов Дмитрий Викторович</v>
          </cell>
        </row>
        <row r="729">
          <cell r="AS729" t="str">
            <v>Герасимова Анастасия Сергеевна</v>
          </cell>
        </row>
        <row r="730">
          <cell r="AS730" t="str">
            <v>Герасимова Анна Алексеевна</v>
          </cell>
        </row>
        <row r="731">
          <cell r="AS731" t="str">
            <v>Герасимова Галина Сергеевна</v>
          </cell>
        </row>
        <row r="732">
          <cell r="AS732" t="str">
            <v>Герасимова Наталья Леонидовна</v>
          </cell>
        </row>
        <row r="733">
          <cell r="AS733" t="str">
            <v>Герасимова Светлана Олеговна</v>
          </cell>
        </row>
        <row r="734">
          <cell r="AS734" t="str">
            <v>Герасимчук Иван Викторович</v>
          </cell>
        </row>
        <row r="735">
          <cell r="AS735" t="str">
            <v>Гергерт Зоя Александровна</v>
          </cell>
        </row>
        <row r="736">
          <cell r="AS736" t="str">
            <v>Гергов Хасан Олегович</v>
          </cell>
        </row>
        <row r="737">
          <cell r="AS737" t="str">
            <v>Герман Наталья Владимировна</v>
          </cell>
        </row>
        <row r="738">
          <cell r="AS738" t="str">
            <v>Герцог Ольга Владимировна</v>
          </cell>
        </row>
        <row r="739">
          <cell r="AS739" t="str">
            <v>Герчак Алексей Иванович</v>
          </cell>
        </row>
        <row r="740">
          <cell r="AS740" t="str">
            <v>Герщук Елена Петровна</v>
          </cell>
        </row>
        <row r="741">
          <cell r="AS741" t="str">
            <v>Гетманова Татьяна Александровна</v>
          </cell>
        </row>
        <row r="742">
          <cell r="AS742" t="str">
            <v>Гец Лана Владимировна</v>
          </cell>
        </row>
        <row r="743">
          <cell r="AS743" t="str">
            <v>Гизатулина Оксана Сергеевна</v>
          </cell>
        </row>
        <row r="744">
          <cell r="AS744" t="str">
            <v>Гимальтдинова Татьяна Анатольевна</v>
          </cell>
        </row>
        <row r="745">
          <cell r="AS745" t="str">
            <v>Гинтнер Александр Витальевич</v>
          </cell>
        </row>
        <row r="746">
          <cell r="AS746" t="str">
            <v>Главатских Алексей Николаевич</v>
          </cell>
        </row>
        <row r="747">
          <cell r="AS747" t="str">
            <v>Глаголева Ирина Вадимовна</v>
          </cell>
        </row>
        <row r="748">
          <cell r="AS748" t="str">
            <v>Гладких Яна Юрьевна</v>
          </cell>
        </row>
        <row r="749">
          <cell r="AS749" t="str">
            <v>Гладченкова Олеся Владимировна</v>
          </cell>
        </row>
        <row r="750">
          <cell r="AS750" t="str">
            <v>Гладышева Нина Игоревна</v>
          </cell>
        </row>
        <row r="751">
          <cell r="AS751" t="str">
            <v>Глазков Иван Константинович</v>
          </cell>
        </row>
        <row r="752">
          <cell r="AS752" t="str">
            <v>Глазков Роман Сергеевич</v>
          </cell>
        </row>
        <row r="753">
          <cell r="AS753" t="str">
            <v>Глазкова Диана Валерьевна</v>
          </cell>
        </row>
        <row r="754">
          <cell r="AS754" t="str">
            <v>Глазкова Оксана Александровна</v>
          </cell>
        </row>
        <row r="755">
          <cell r="AS755" t="str">
            <v>Глазова Ирина Анатольевна</v>
          </cell>
        </row>
        <row r="756">
          <cell r="AS756" t="str">
            <v>Глебов Александр Михайлович</v>
          </cell>
        </row>
        <row r="757">
          <cell r="AS757" t="str">
            <v>Глезденева Кристина Олеговна</v>
          </cell>
        </row>
        <row r="758">
          <cell r="AS758" t="str">
            <v>Глинская Анастасия Ярославовна</v>
          </cell>
        </row>
        <row r="759">
          <cell r="AS759" t="str">
            <v>Глотова Снежанна Алексеевна</v>
          </cell>
        </row>
        <row r="760">
          <cell r="AS760" t="str">
            <v>Глухарева Юлия Александровна</v>
          </cell>
        </row>
        <row r="761">
          <cell r="AS761" t="str">
            <v>Глухов Андрей Валерьевич</v>
          </cell>
        </row>
        <row r="762">
          <cell r="AS762" t="str">
            <v>Глухова Екатерина Павловна</v>
          </cell>
        </row>
        <row r="763">
          <cell r="AS763" t="str">
            <v>Глушенко Сергей Александрович</v>
          </cell>
        </row>
        <row r="764">
          <cell r="AS764" t="str">
            <v>Гнатенко Платон Николаевич</v>
          </cell>
        </row>
        <row r="765">
          <cell r="AS765" t="str">
            <v>Гнетов Сергей Викторович</v>
          </cell>
        </row>
        <row r="766">
          <cell r="AS766" t="str">
            <v>Говорухин Максим Александрович</v>
          </cell>
        </row>
        <row r="767">
          <cell r="AS767" t="str">
            <v>Говорущенко Анна Николаевна</v>
          </cell>
        </row>
        <row r="768">
          <cell r="AS768" t="str">
            <v>Годованная Наталья Анатольевна</v>
          </cell>
        </row>
        <row r="769">
          <cell r="AS769" t="str">
            <v>Гокжаева Мария Анатольевна</v>
          </cell>
        </row>
        <row r="770">
          <cell r="AS770" t="str">
            <v>Голенищева Людмила Валерьевна</v>
          </cell>
        </row>
        <row r="771">
          <cell r="AS771" t="str">
            <v>Голикова Елена Александровна</v>
          </cell>
        </row>
        <row r="772">
          <cell r="AS772" t="str">
            <v>Голованов Иван Игоревич</v>
          </cell>
        </row>
        <row r="773">
          <cell r="AS773" t="str">
            <v>Головин Вячеслав Александрович</v>
          </cell>
        </row>
        <row r="774">
          <cell r="AS774" t="str">
            <v>Головина Галина Викторовна</v>
          </cell>
        </row>
        <row r="775">
          <cell r="AS775" t="str">
            <v>Головина Татьяна Александровна</v>
          </cell>
        </row>
        <row r="776">
          <cell r="AS776" t="str">
            <v>Головченко Каролина Сергеевна</v>
          </cell>
        </row>
        <row r="777">
          <cell r="AS777" t="str">
            <v>Голощапов П тр Владиславович</v>
          </cell>
        </row>
        <row r="778">
          <cell r="AS778" t="str">
            <v>Голубев Антон Александрович</v>
          </cell>
        </row>
        <row r="779">
          <cell r="AS779" t="str">
            <v>Голубев Артем Владимирович</v>
          </cell>
        </row>
        <row r="780">
          <cell r="AS780" t="str">
            <v>Голубева Ирина Алексеевна</v>
          </cell>
        </row>
        <row r="781">
          <cell r="AS781" t="str">
            <v>Голубева Наталья Александровна</v>
          </cell>
        </row>
        <row r="782">
          <cell r="AS782" t="str">
            <v>Голубкина Надежда Эдуардовна</v>
          </cell>
        </row>
        <row r="783">
          <cell r="AS783" t="str">
            <v>Голубкова Екатерина Владимировна</v>
          </cell>
        </row>
        <row r="784">
          <cell r="AS784" t="str">
            <v>Голубятникова Наталия Юрьевна</v>
          </cell>
        </row>
        <row r="785">
          <cell r="AS785" t="str">
            <v>Гольцова Елена Васильевна</v>
          </cell>
        </row>
        <row r="786">
          <cell r="AS786" t="str">
            <v>Гончарик Ольга Ивановна</v>
          </cell>
        </row>
        <row r="787">
          <cell r="AS787" t="str">
            <v>Гончаров Кирилл Владимирович</v>
          </cell>
        </row>
        <row r="788">
          <cell r="AS788" t="str">
            <v>Гончарова Ал на Владимировна</v>
          </cell>
        </row>
        <row r="789">
          <cell r="AS789" t="str">
            <v>Гончарова Виктория Валерьевна</v>
          </cell>
        </row>
        <row r="790">
          <cell r="AS790" t="str">
            <v>Гончарова Марина Александровна</v>
          </cell>
        </row>
        <row r="791">
          <cell r="AS791" t="str">
            <v>Горбачев Павел Андреевич</v>
          </cell>
        </row>
        <row r="792">
          <cell r="AS792" t="str">
            <v>Горбачева Светлана Александровна</v>
          </cell>
        </row>
        <row r="793">
          <cell r="AS793" t="str">
            <v>Горбунов Дмитрий Александрович</v>
          </cell>
        </row>
        <row r="794">
          <cell r="AS794" t="str">
            <v>Горбунова Александра Юрьевна</v>
          </cell>
        </row>
        <row r="795">
          <cell r="AS795" t="str">
            <v>Гордеева Алена Алексеевна</v>
          </cell>
        </row>
        <row r="796">
          <cell r="AS796" t="str">
            <v>Гордеева Виктория Петровна</v>
          </cell>
        </row>
        <row r="797">
          <cell r="AS797" t="str">
            <v>Гордеева Марина Николаевна</v>
          </cell>
        </row>
        <row r="798">
          <cell r="AS798" t="str">
            <v>Гордиенко Захра Эхтибаровна</v>
          </cell>
        </row>
        <row r="799">
          <cell r="AS799" t="str">
            <v>Гореликов Евгений Васильевич</v>
          </cell>
        </row>
        <row r="800">
          <cell r="AS800" t="str">
            <v>Горло Ольга Владимировна</v>
          </cell>
        </row>
        <row r="801">
          <cell r="AS801" t="str">
            <v>Горлов Алексей Александрович</v>
          </cell>
        </row>
        <row r="802">
          <cell r="AS802" t="str">
            <v>Горлова Анна Олеговна</v>
          </cell>
        </row>
        <row r="803">
          <cell r="AS803" t="str">
            <v>Горная Наталья Валерьевна</v>
          </cell>
        </row>
        <row r="804">
          <cell r="AS804" t="str">
            <v>Городов Денис Федорович</v>
          </cell>
        </row>
        <row r="805">
          <cell r="AS805" t="str">
            <v>Горожанина Ксения Петровна</v>
          </cell>
        </row>
        <row r="806">
          <cell r="AS806" t="str">
            <v>Горожанкин Максим Игоревич</v>
          </cell>
        </row>
        <row r="807">
          <cell r="AS807" t="str">
            <v>Гороховская Мария Владимировна</v>
          </cell>
        </row>
        <row r="808">
          <cell r="AS808" t="str">
            <v>Горская Елена Николаевна</v>
          </cell>
        </row>
        <row r="809">
          <cell r="AS809" t="str">
            <v>Горчаков Евгений Николаевич</v>
          </cell>
        </row>
        <row r="810">
          <cell r="AS810" t="str">
            <v>Горшунова Людмила Анатольевна</v>
          </cell>
        </row>
        <row r="811">
          <cell r="AS811" t="str">
            <v>Горюнова Юлия Владимировна</v>
          </cell>
        </row>
        <row r="812">
          <cell r="AS812" t="str">
            <v>Горюшкина Елена Сергеевна</v>
          </cell>
        </row>
        <row r="813">
          <cell r="AS813" t="str">
            <v>Горячева Екатерина Юрьевна</v>
          </cell>
        </row>
        <row r="814">
          <cell r="AS814" t="str">
            <v>Горячко Анастасия Александровна</v>
          </cell>
        </row>
        <row r="815">
          <cell r="AS815" t="str">
            <v>Гостева Наталья Владимировна</v>
          </cell>
        </row>
        <row r="816">
          <cell r="AS816" t="str">
            <v>Графанова Анастасия Алексеевна</v>
          </cell>
        </row>
        <row r="817">
          <cell r="AS817" t="str">
            <v>Грачев Алексей Юрьевич</v>
          </cell>
        </row>
        <row r="818">
          <cell r="AS818" t="str">
            <v>Грачев Павел Андреевич</v>
          </cell>
        </row>
        <row r="819">
          <cell r="AS819" t="str">
            <v>Грачева Ольга Михайловна</v>
          </cell>
        </row>
        <row r="820">
          <cell r="AS820" t="str">
            <v>Грезин Никита Петрович</v>
          </cell>
        </row>
        <row r="821">
          <cell r="AS821" t="str">
            <v>Грешнова Наталья Юрьевна</v>
          </cell>
        </row>
        <row r="822">
          <cell r="AS822" t="str">
            <v>Грибич Антонина Александровна</v>
          </cell>
        </row>
        <row r="823">
          <cell r="AS823" t="str">
            <v>Григорович Ольга Ивановна</v>
          </cell>
        </row>
        <row r="824">
          <cell r="AS824" t="str">
            <v>Григорьев Алексей Юрьевич</v>
          </cell>
        </row>
        <row r="825">
          <cell r="AS825" t="str">
            <v>Григорьев Дмитрий Алексеевич</v>
          </cell>
        </row>
        <row r="826">
          <cell r="AS826" t="str">
            <v>Григорьев Игорь Павлович</v>
          </cell>
        </row>
        <row r="827">
          <cell r="AS827" t="str">
            <v>Григорьев Сергей Валерьевич</v>
          </cell>
        </row>
        <row r="828">
          <cell r="AS828" t="str">
            <v>Григорьев Сергей Николаевич</v>
          </cell>
        </row>
        <row r="829">
          <cell r="AS829" t="str">
            <v>Григорьева Наталья Сергеевна</v>
          </cell>
        </row>
        <row r="830">
          <cell r="AS830" t="str">
            <v>Григорьева Ольга Романовна</v>
          </cell>
        </row>
        <row r="831">
          <cell r="AS831" t="str">
            <v>Гриншпун Александр Моисеевич</v>
          </cell>
        </row>
        <row r="832">
          <cell r="AS832" t="str">
            <v>Гринько Антон Станиславович</v>
          </cell>
        </row>
        <row r="833">
          <cell r="AS833" t="str">
            <v>Гринько Илья Александрович</v>
          </cell>
        </row>
        <row r="834">
          <cell r="AS834" t="str">
            <v>Грипас Любовь Николаевна</v>
          </cell>
        </row>
        <row r="835">
          <cell r="AS835" t="str">
            <v>Грицай Ольга Владимировна</v>
          </cell>
        </row>
        <row r="836">
          <cell r="AS836" t="str">
            <v>Гриценко Ирина Леонидовна</v>
          </cell>
        </row>
        <row r="837">
          <cell r="AS837" t="str">
            <v>Гришечкин Александр Викторович</v>
          </cell>
        </row>
        <row r="838">
          <cell r="AS838" t="str">
            <v>Гришин Виталий Валентинович</v>
          </cell>
        </row>
        <row r="839">
          <cell r="AS839" t="str">
            <v>Гришин Сергей Александрович</v>
          </cell>
        </row>
        <row r="840">
          <cell r="AS840" t="str">
            <v>Гришина Светлана Станиславовна</v>
          </cell>
        </row>
        <row r="841">
          <cell r="AS841" t="str">
            <v>Гришкова Татьяна Владимировна</v>
          </cell>
        </row>
        <row r="842">
          <cell r="AS842" t="str">
            <v>Громик Анна Игоревна</v>
          </cell>
        </row>
        <row r="843">
          <cell r="AS843" t="str">
            <v>Громова Евгения Юрьевна</v>
          </cell>
        </row>
        <row r="844">
          <cell r="AS844" t="str">
            <v>Груздева Елена Валентиновна</v>
          </cell>
        </row>
        <row r="845">
          <cell r="AS845" t="str">
            <v>Груздева Тамара Александровна</v>
          </cell>
        </row>
        <row r="846">
          <cell r="AS846" t="str">
            <v>Грушко Алина Денисовна</v>
          </cell>
        </row>
        <row r="847">
          <cell r="AS847" t="str">
            <v>Грязев Александр Евгеньевич</v>
          </cell>
        </row>
        <row r="848">
          <cell r="AS848" t="str">
            <v>Гугкаева Татьяна Владимировна</v>
          </cell>
        </row>
        <row r="849">
          <cell r="AS849" t="str">
            <v>Гуданов Георгий Валерьевич</v>
          </cell>
        </row>
        <row r="850">
          <cell r="AS850" t="str">
            <v>Гуденко Максим Андреевич</v>
          </cell>
        </row>
        <row r="851">
          <cell r="AS851" t="str">
            <v>Гудименко Алиса Ильинична</v>
          </cell>
        </row>
        <row r="852">
          <cell r="AS852" t="str">
            <v>Гужова Евгения Николаевна</v>
          </cell>
        </row>
        <row r="853">
          <cell r="AS853" t="str">
            <v>Гузова Алена Степановна</v>
          </cell>
        </row>
        <row r="854">
          <cell r="AS854" t="str">
            <v>Гуляева Мария Александровна</v>
          </cell>
        </row>
        <row r="855">
          <cell r="AS855" t="str">
            <v>Гулянская Оксана Владимировна</v>
          </cell>
        </row>
        <row r="856">
          <cell r="AS856" t="str">
            <v>Гуренков Виталий Владимирович</v>
          </cell>
        </row>
        <row r="857">
          <cell r="AS857" t="str">
            <v>Гурин Олег Викторович</v>
          </cell>
        </row>
        <row r="858">
          <cell r="AS858" t="str">
            <v>Гурина Анастасия Сергеевна</v>
          </cell>
        </row>
        <row r="859">
          <cell r="AS859" t="str">
            <v>Гурина Мария Андреевна</v>
          </cell>
        </row>
        <row r="860">
          <cell r="AS860" t="str">
            <v>Гурова Ирина Ивановна</v>
          </cell>
        </row>
        <row r="861">
          <cell r="AS861" t="str">
            <v>Гурфинкель Юлия Алексеевна</v>
          </cell>
        </row>
        <row r="862">
          <cell r="AS862" t="str">
            <v>Гурьев Иван Андреевич</v>
          </cell>
        </row>
        <row r="863">
          <cell r="AS863" t="str">
            <v>Гурьев Сергей Николаевич</v>
          </cell>
        </row>
        <row r="864">
          <cell r="AS864" t="str">
            <v>Гурьева Анастасия Владимировна</v>
          </cell>
        </row>
        <row r="865">
          <cell r="AS865" t="str">
            <v>Гусаров Михаил Сергеевич</v>
          </cell>
        </row>
        <row r="866">
          <cell r="AS866" t="str">
            <v>Гусев Андрей Валерьевич</v>
          </cell>
        </row>
        <row r="867">
          <cell r="AS867" t="str">
            <v>Гусев Андрей Михайлович</v>
          </cell>
        </row>
        <row r="868">
          <cell r="AS868" t="str">
            <v>Гусев Артем Викторович</v>
          </cell>
        </row>
        <row r="869">
          <cell r="AS869" t="str">
            <v>Гусев Вадим Геннадьевич</v>
          </cell>
        </row>
        <row r="870">
          <cell r="AS870" t="str">
            <v>Гусева Екатерина Александровна</v>
          </cell>
        </row>
        <row r="871">
          <cell r="AS871" t="str">
            <v>Гусельников Александр Григорьевич</v>
          </cell>
        </row>
        <row r="872">
          <cell r="AS872" t="str">
            <v>Гусятников Павел Викторович</v>
          </cell>
        </row>
        <row r="873">
          <cell r="AS873" t="str">
            <v>Гутиева Алина Борисовна</v>
          </cell>
        </row>
        <row r="874">
          <cell r="AS874" t="str">
            <v>Гуторова Юлия Анатольевна</v>
          </cell>
        </row>
        <row r="875">
          <cell r="AS875" t="str">
            <v>Д мина Любовь Николаевна</v>
          </cell>
        </row>
        <row r="876">
          <cell r="AS876" t="str">
            <v>Давидян Альберт Левонович</v>
          </cell>
        </row>
        <row r="877">
          <cell r="AS877" t="str">
            <v>Давлетбаева Валентина Викторовна</v>
          </cell>
        </row>
        <row r="878">
          <cell r="AS878" t="str">
            <v>Давлетшина Лидия Васильевна</v>
          </cell>
        </row>
        <row r="879">
          <cell r="AS879" t="str">
            <v>Давлетьярова Лилия Тимуровна</v>
          </cell>
        </row>
        <row r="880">
          <cell r="AS880" t="str">
            <v>Давыдова Наталья Михайловна</v>
          </cell>
        </row>
        <row r="881">
          <cell r="AS881" t="str">
            <v>Давыдова Юлия Вячеславовна</v>
          </cell>
        </row>
        <row r="882">
          <cell r="AS882" t="str">
            <v>Давыдовский Александр Александрович</v>
          </cell>
        </row>
        <row r="883">
          <cell r="AS883" t="str">
            <v>Дагаева Наталья Александровна</v>
          </cell>
        </row>
        <row r="884">
          <cell r="AS884" t="str">
            <v>Дагерманджян Аркадий Артаваздович</v>
          </cell>
        </row>
        <row r="885">
          <cell r="AS885" t="str">
            <v>Дадашева Марьям Камаледдин Кызы</v>
          </cell>
        </row>
        <row r="886">
          <cell r="AS886" t="str">
            <v>Дадашева Тамелла Камаледдин Кызы</v>
          </cell>
        </row>
        <row r="887">
          <cell r="AS887" t="str">
            <v>Дамбыра Баира Владимировна</v>
          </cell>
        </row>
        <row r="888">
          <cell r="AS888" t="str">
            <v>Дамдинжапова Маргарита Владимировна</v>
          </cell>
        </row>
        <row r="889">
          <cell r="AS889" t="str">
            <v>Даниленко Алена Евгеньевна</v>
          </cell>
        </row>
        <row r="890">
          <cell r="AS890" t="str">
            <v>Даниленко Елена Михайловна</v>
          </cell>
        </row>
        <row r="891">
          <cell r="AS891" t="str">
            <v>Данилов Василий Владимирович</v>
          </cell>
        </row>
        <row r="892">
          <cell r="AS892" t="str">
            <v>Данилова Оксана Сергеевна</v>
          </cell>
        </row>
        <row r="893">
          <cell r="AS893" t="str">
            <v>Даутова Мария Валентиновна</v>
          </cell>
        </row>
        <row r="894">
          <cell r="AS894" t="str">
            <v>Двинских Александр Андреевич</v>
          </cell>
        </row>
        <row r="895">
          <cell r="AS895" t="str">
            <v>Дворчик Наталья Николаевна</v>
          </cell>
        </row>
        <row r="896">
          <cell r="AS896" t="str">
            <v>Дворянский Станислав Игоревич</v>
          </cell>
        </row>
        <row r="897">
          <cell r="AS897" t="str">
            <v>Девидзе Екатерина Борисовна</v>
          </cell>
        </row>
        <row r="898">
          <cell r="AS898" t="str">
            <v>Девличарова Виктория Данияловна</v>
          </cell>
        </row>
        <row r="899">
          <cell r="AS899" t="str">
            <v>Девяткина Анна Владимировна</v>
          </cell>
        </row>
        <row r="900">
          <cell r="AS900" t="str">
            <v>Дедковский Дмитрий Сергеевич</v>
          </cell>
        </row>
        <row r="901">
          <cell r="AS901" t="str">
            <v>Дедова Елена Анатольевна</v>
          </cell>
        </row>
        <row r="902">
          <cell r="AS902" t="str">
            <v>Дедушкина Екатерина Юрьевна</v>
          </cell>
        </row>
        <row r="903">
          <cell r="AS903" t="str">
            <v>Деева Екатерина Викторовна</v>
          </cell>
        </row>
        <row r="904">
          <cell r="AS904" t="str">
            <v>Демаков Александр Владимирович</v>
          </cell>
        </row>
        <row r="905">
          <cell r="AS905" t="str">
            <v>Дементьев Илья Васильевич</v>
          </cell>
        </row>
        <row r="906">
          <cell r="AS906" t="str">
            <v>Дементьева Анастасия Викторовна</v>
          </cell>
        </row>
        <row r="907">
          <cell r="AS907" t="str">
            <v>Дементьева Марина Сергеевна</v>
          </cell>
        </row>
        <row r="908">
          <cell r="AS908" t="str">
            <v>Дементьева Наталья Александровна</v>
          </cell>
        </row>
        <row r="909">
          <cell r="AS909" t="str">
            <v>Деменчук Мария Юрьевна</v>
          </cell>
        </row>
        <row r="910">
          <cell r="AS910" t="str">
            <v>Демидов Александр Юрьевич</v>
          </cell>
        </row>
        <row r="911">
          <cell r="AS911" t="str">
            <v>Демин Антон Александрович</v>
          </cell>
        </row>
        <row r="912">
          <cell r="AS912" t="str">
            <v>Демина Юлия Александровна</v>
          </cell>
        </row>
        <row r="913">
          <cell r="AS913" t="str">
            <v>Денисенко Марианна Сергеевна</v>
          </cell>
        </row>
        <row r="914">
          <cell r="AS914" t="str">
            <v>Денисов Данила Викторович</v>
          </cell>
        </row>
        <row r="915">
          <cell r="AS915" t="str">
            <v>Денисов Денис Геннадьевич</v>
          </cell>
        </row>
        <row r="916">
          <cell r="AS916" t="str">
            <v>Денисов Денис Сергеевич</v>
          </cell>
        </row>
        <row r="917">
          <cell r="AS917" t="str">
            <v>Денисова Мария Петровна</v>
          </cell>
        </row>
        <row r="918">
          <cell r="AS918" t="str">
            <v>Деонисова Елена Анатольевна</v>
          </cell>
        </row>
        <row r="919">
          <cell r="AS919" t="str">
            <v>Дериглазова Елена Валерьевна</v>
          </cell>
        </row>
        <row r="920">
          <cell r="AS920" t="str">
            <v>Деулина Ирина Олеговна</v>
          </cell>
        </row>
        <row r="921">
          <cell r="AS921" t="str">
            <v>Джабиров Рамзан Закриевич</v>
          </cell>
        </row>
        <row r="922">
          <cell r="AS922" t="str">
            <v>Джангалиева Елена Михайловна</v>
          </cell>
        </row>
        <row r="923">
          <cell r="AS923" t="str">
            <v>Джиоев Вадим Славикович</v>
          </cell>
        </row>
        <row r="924">
          <cell r="AS924" t="str">
            <v>Джонс Олеся Ивановна</v>
          </cell>
        </row>
        <row r="925">
          <cell r="AS925" t="str">
            <v>Джурко Марина Валерьевна</v>
          </cell>
        </row>
        <row r="926">
          <cell r="AS926" t="str">
            <v>Дзауров Ваха Абдулкаримович</v>
          </cell>
        </row>
        <row r="927">
          <cell r="AS927" t="str">
            <v>Диденко Артем Сергеевич</v>
          </cell>
        </row>
        <row r="928">
          <cell r="AS928" t="str">
            <v>Диева Анна Анатольевна</v>
          </cell>
        </row>
        <row r="929">
          <cell r="AS929" t="str">
            <v>Дикапольцева Наталья Николаевна</v>
          </cell>
        </row>
        <row r="930">
          <cell r="AS930" t="str">
            <v>Диков Денис Игоревич</v>
          </cell>
        </row>
        <row r="931">
          <cell r="AS931" t="str">
            <v>Димитриев Дмитрий Игоревич</v>
          </cell>
        </row>
        <row r="932">
          <cell r="AS932" t="str">
            <v>Димов Александр Александрович</v>
          </cell>
        </row>
        <row r="933">
          <cell r="AS933" t="str">
            <v>Дмитренко Татьяна Владимировна</v>
          </cell>
        </row>
        <row r="934">
          <cell r="AS934" t="str">
            <v>Дмитриев Дмитрий Александрович</v>
          </cell>
        </row>
        <row r="935">
          <cell r="AS935" t="str">
            <v>Дмитриева Ксения Владимировна</v>
          </cell>
        </row>
        <row r="936">
          <cell r="AS936" t="str">
            <v>Дмитриева Людмила Евгеньевна</v>
          </cell>
        </row>
        <row r="937">
          <cell r="AS937" t="str">
            <v>Дмитриева Олеся Викторовна</v>
          </cell>
        </row>
        <row r="938">
          <cell r="AS938" t="str">
            <v>Дмитриева Эльвира Геннадьевна</v>
          </cell>
        </row>
        <row r="939">
          <cell r="AS939" t="str">
            <v>Добина Елена Александровна</v>
          </cell>
        </row>
        <row r="940">
          <cell r="AS940" t="str">
            <v>Добровицкий Андрей Геннадьевич</v>
          </cell>
        </row>
        <row r="941">
          <cell r="AS941" t="str">
            <v>Добровольский Денис Игоревич</v>
          </cell>
        </row>
        <row r="942">
          <cell r="AS942" t="str">
            <v>Додатко Ольга Анатольевна</v>
          </cell>
        </row>
        <row r="943">
          <cell r="AS943" t="str">
            <v>Додров Антон Сергеевич</v>
          </cell>
        </row>
        <row r="944">
          <cell r="AS944" t="str">
            <v>Докалина Татьяна Викторовна</v>
          </cell>
        </row>
        <row r="945">
          <cell r="AS945" t="str">
            <v>Долгих Василий Геннадьевич</v>
          </cell>
        </row>
        <row r="946">
          <cell r="AS946" t="str">
            <v>Долгова Юлия Ивановна</v>
          </cell>
        </row>
        <row r="947">
          <cell r="AS947" t="str">
            <v>Долматова Екатерина Михайловна</v>
          </cell>
        </row>
        <row r="948">
          <cell r="AS948" t="str">
            <v>Долобан Андрей Петрович</v>
          </cell>
        </row>
        <row r="949">
          <cell r="AS949" t="str">
            <v>Долоханов Давид Владимирович</v>
          </cell>
        </row>
        <row r="950">
          <cell r="AS950" t="str">
            <v>Домбровская Галина Васильевна</v>
          </cell>
        </row>
        <row r="951">
          <cell r="AS951" t="str">
            <v>Домненко Надежда Сергеевна</v>
          </cell>
        </row>
        <row r="952">
          <cell r="AS952" t="str">
            <v>Доржиев Солбон Бальжинимаевич</v>
          </cell>
        </row>
        <row r="953">
          <cell r="AS953" t="str">
            <v>Дорина Елена Алексеевна</v>
          </cell>
        </row>
        <row r="954">
          <cell r="AS954" t="str">
            <v>Доронина Елена Петровна</v>
          </cell>
        </row>
        <row r="955">
          <cell r="AS955" t="str">
            <v>Дорофеева Наталья Михайловна</v>
          </cell>
        </row>
        <row r="956">
          <cell r="AS956" t="str">
            <v>Дорофеева Ольга Вячеславовна</v>
          </cell>
        </row>
        <row r="957">
          <cell r="AS957" t="str">
            <v>Дорощук Иван Алексеевич</v>
          </cell>
        </row>
        <row r="958">
          <cell r="AS958" t="str">
            <v>Доценко Алексей Викторович</v>
          </cell>
        </row>
        <row r="959">
          <cell r="AS959" t="str">
            <v>Доценко Анастасия Андреевна</v>
          </cell>
        </row>
        <row r="960">
          <cell r="AS960" t="str">
            <v>Доценко Ольга Викторовна</v>
          </cell>
        </row>
        <row r="961">
          <cell r="AS961" t="str">
            <v>Доценко Павел Сергеевич</v>
          </cell>
        </row>
        <row r="962">
          <cell r="AS962" t="str">
            <v>Драчевская Юлия Владимировна</v>
          </cell>
        </row>
        <row r="963">
          <cell r="AS963" t="str">
            <v>Дрелин Александр Сергеевич</v>
          </cell>
        </row>
        <row r="964">
          <cell r="AS964" t="str">
            <v>Дремезова Анжелика Александровна</v>
          </cell>
        </row>
        <row r="965">
          <cell r="AS965" t="str">
            <v>Дремина Мария Николаевна</v>
          </cell>
        </row>
        <row r="966">
          <cell r="AS966" t="str">
            <v>Дрибас Анастасия Мергеновна</v>
          </cell>
        </row>
        <row r="967">
          <cell r="AS967" t="str">
            <v>Дробиков Алексей Юрьевич</v>
          </cell>
        </row>
        <row r="968">
          <cell r="AS968" t="str">
            <v>Дровалев Алексей Александрович</v>
          </cell>
        </row>
        <row r="969">
          <cell r="AS969" t="str">
            <v>Дрогайцев Александр Владимирович</v>
          </cell>
        </row>
        <row r="970">
          <cell r="AS970" t="str">
            <v>Дроздева Татьяна Леонидовна</v>
          </cell>
        </row>
        <row r="971">
          <cell r="AS971" t="str">
            <v>Дроздов Егор Константинович</v>
          </cell>
        </row>
        <row r="972">
          <cell r="AS972" t="str">
            <v>Дроздова Екатерина Николаевна</v>
          </cell>
        </row>
        <row r="973">
          <cell r="AS973" t="str">
            <v>Дроздова Юлия Анатольевна</v>
          </cell>
        </row>
        <row r="974">
          <cell r="AS974" t="str">
            <v>Дрокина Екатерина Геннадьевна</v>
          </cell>
        </row>
        <row r="975">
          <cell r="AS975" t="str">
            <v>Дронина Мария Александровна</v>
          </cell>
        </row>
        <row r="976">
          <cell r="AS976" t="str">
            <v>Дронкина Оксана Петровна</v>
          </cell>
        </row>
        <row r="977">
          <cell r="AS977" t="str">
            <v>Дружинин Алексей Викторович</v>
          </cell>
        </row>
        <row r="978">
          <cell r="AS978" t="str">
            <v>Друзь Наталья Викторовна</v>
          </cell>
        </row>
        <row r="979">
          <cell r="AS979" t="str">
            <v>Дубкова Марина Николаевна</v>
          </cell>
        </row>
        <row r="980">
          <cell r="AS980" t="str">
            <v>Дубовицкая Светлана Викторовна</v>
          </cell>
        </row>
        <row r="981">
          <cell r="AS981" t="str">
            <v>Дудина Елена Александровна</v>
          </cell>
        </row>
        <row r="982">
          <cell r="AS982" t="str">
            <v>Дудинов Виталий Викторович</v>
          </cell>
        </row>
        <row r="983">
          <cell r="AS983" t="str">
            <v>Дудко Анна Викторовна</v>
          </cell>
        </row>
        <row r="984">
          <cell r="AS984" t="str">
            <v>Дудко Марина Викторовна</v>
          </cell>
        </row>
        <row r="985">
          <cell r="AS985" t="str">
            <v>Дудчик Марина Юрьевна</v>
          </cell>
        </row>
        <row r="986">
          <cell r="AS986" t="str">
            <v>Дука Светлана Геннадьевна</v>
          </cell>
        </row>
        <row r="987">
          <cell r="AS987" t="str">
            <v>Дулесова Елена Викторовна</v>
          </cell>
        </row>
        <row r="988">
          <cell r="AS988" t="str">
            <v>Думалкин Иван Иванович</v>
          </cell>
        </row>
        <row r="989">
          <cell r="AS989" t="str">
            <v>Думенко Анна Андреевна</v>
          </cell>
        </row>
        <row r="990">
          <cell r="AS990" t="str">
            <v>Дунаев Антон Геннадьевич</v>
          </cell>
        </row>
        <row r="991">
          <cell r="AS991" t="str">
            <v>Дунаева Наталья Игоревна</v>
          </cell>
        </row>
        <row r="992">
          <cell r="AS992" t="str">
            <v>Дунашова Елена Васильевна</v>
          </cell>
        </row>
        <row r="993">
          <cell r="AS993" t="str">
            <v>Дураева Аминат Азрет-Алиевна</v>
          </cell>
        </row>
        <row r="994">
          <cell r="AS994" t="str">
            <v>Дурицкий Роман Александрович</v>
          </cell>
        </row>
        <row r="995">
          <cell r="AS995" t="str">
            <v>Дускаева Роза Рамазановна</v>
          </cell>
        </row>
        <row r="996">
          <cell r="AS996" t="str">
            <v>Душин Андрей Викторович</v>
          </cell>
        </row>
        <row r="997">
          <cell r="AS997" t="str">
            <v>Дылько Ирина Анатольевна</v>
          </cell>
        </row>
        <row r="998">
          <cell r="AS998" t="str">
            <v>Дымбрылов Ринчин Баирович</v>
          </cell>
        </row>
        <row r="999">
          <cell r="AS999" t="str">
            <v>Дьяков Кирилл Анатольевич</v>
          </cell>
        </row>
        <row r="1000">
          <cell r="AS1000" t="str">
            <v>Дьяур Ирина Петровна</v>
          </cell>
        </row>
        <row r="1001">
          <cell r="AS1001" t="str">
            <v>Дьяченко Елена Андреевна</v>
          </cell>
        </row>
        <row r="1002">
          <cell r="AS1002" t="str">
            <v>Дьяченко Кристина Александровна</v>
          </cell>
        </row>
        <row r="1003">
          <cell r="AS1003" t="str">
            <v>Дьячков Максим Сергеевич</v>
          </cell>
        </row>
        <row r="1004">
          <cell r="AS1004" t="str">
            <v>Дьячук Роман Сергеевич</v>
          </cell>
        </row>
        <row r="1005">
          <cell r="AS1005" t="str">
            <v>Дюмина Лилия Николаевна</v>
          </cell>
        </row>
        <row r="1006">
          <cell r="AS1006" t="str">
            <v>Дюмина Светлана Юрьевна</v>
          </cell>
        </row>
        <row r="1007">
          <cell r="AS1007" t="str">
            <v>Дякина Юлия Александровна</v>
          </cell>
        </row>
        <row r="1008">
          <cell r="AS1008" t="str">
            <v>Евгеньева Ирина Анатольевна</v>
          </cell>
        </row>
        <row r="1009">
          <cell r="AS1009" t="str">
            <v>Евдокимов Иван Викторович</v>
          </cell>
        </row>
        <row r="1010">
          <cell r="AS1010" t="str">
            <v>Евдокимов Михаил Сергеевич</v>
          </cell>
        </row>
        <row r="1011">
          <cell r="AS1011" t="str">
            <v>Евдокимов Петр Владимирович</v>
          </cell>
        </row>
        <row r="1012">
          <cell r="AS1012" t="str">
            <v>Евдокимова Екатерина Николаевна</v>
          </cell>
        </row>
        <row r="1013">
          <cell r="AS1013" t="str">
            <v>Евланова Алла Вадимовна</v>
          </cell>
        </row>
        <row r="1014">
          <cell r="AS1014" t="str">
            <v>Евсеева Екатерина Сергеевна</v>
          </cell>
        </row>
        <row r="1015">
          <cell r="AS1015" t="str">
            <v>Евстафенко Павел Леонидович</v>
          </cell>
        </row>
        <row r="1016">
          <cell r="AS1016" t="str">
            <v>Евсюков Илья Сергеевич</v>
          </cell>
        </row>
        <row r="1017">
          <cell r="AS1017" t="str">
            <v>Евсютин Александр Николаевич</v>
          </cell>
        </row>
        <row r="1018">
          <cell r="AS1018" t="str">
            <v>Евтушенко Иванна Сергеевна</v>
          </cell>
        </row>
        <row r="1019">
          <cell r="AS1019" t="str">
            <v>Егизарова Инна Алиевна</v>
          </cell>
        </row>
        <row r="1020">
          <cell r="AS1020" t="str">
            <v>Егординов Георгий Сергеевич</v>
          </cell>
        </row>
        <row r="1021">
          <cell r="AS1021" t="str">
            <v>Егоров Евгений Владимирович</v>
          </cell>
        </row>
        <row r="1022">
          <cell r="AS1022" t="str">
            <v>Егорова Валерия Олеговна</v>
          </cell>
        </row>
        <row r="1023">
          <cell r="AS1023" t="str">
            <v>Егорова Марина Владимировна</v>
          </cell>
        </row>
        <row r="1024">
          <cell r="AS1024" t="str">
            <v>Егорова Наталья Александровна</v>
          </cell>
        </row>
        <row r="1025">
          <cell r="AS1025" t="str">
            <v>Егорова Татьяна Анатольевна</v>
          </cell>
        </row>
        <row r="1026">
          <cell r="AS1026" t="str">
            <v>Ежова Альбина Мидхатовна</v>
          </cell>
        </row>
        <row r="1027">
          <cell r="AS1027" t="str">
            <v>Езденова-Гаунова Юлия Борисовна</v>
          </cell>
        </row>
        <row r="1028">
          <cell r="AS1028" t="str">
            <v>Екатернюк Андрей Петрович</v>
          </cell>
        </row>
        <row r="1029">
          <cell r="AS1029" t="str">
            <v>Елагина Екатерина Николаевна</v>
          </cell>
        </row>
        <row r="1030">
          <cell r="AS1030" t="str">
            <v>Елеева Зарина Магометовна</v>
          </cell>
        </row>
        <row r="1031">
          <cell r="AS1031" t="str">
            <v>Елизаров Дмитрий Игоревич</v>
          </cell>
        </row>
        <row r="1032">
          <cell r="AS1032" t="str">
            <v>Елизарьева Ирина Александровна</v>
          </cell>
        </row>
        <row r="1033">
          <cell r="AS1033" t="str">
            <v>Елизова Анастасия Алексеевна</v>
          </cell>
        </row>
        <row r="1034">
          <cell r="AS1034" t="str">
            <v>Елина Наталья Ивановна</v>
          </cell>
        </row>
        <row r="1035">
          <cell r="AS1035" t="str">
            <v>Елисеева Анна Анатольевна</v>
          </cell>
        </row>
        <row r="1036">
          <cell r="AS1036" t="str">
            <v>Елисеева Лилия Рифовна</v>
          </cell>
        </row>
        <row r="1037">
          <cell r="AS1037" t="str">
            <v>Елисеева Наталья Владимировна</v>
          </cell>
        </row>
        <row r="1038">
          <cell r="AS1038" t="str">
            <v>Елисеева Татьяна Юрьевна</v>
          </cell>
        </row>
        <row r="1039">
          <cell r="AS1039" t="str">
            <v>Елистратов Максим Сергеевич</v>
          </cell>
        </row>
        <row r="1040">
          <cell r="AS1040" t="str">
            <v>Ельников Анатолий Сергеевич</v>
          </cell>
        </row>
        <row r="1041">
          <cell r="AS1041" t="str">
            <v>Ельцова Елена Валерьевна</v>
          </cell>
        </row>
        <row r="1042">
          <cell r="AS1042" t="str">
            <v>Емеличева Ольга Владимировна</v>
          </cell>
        </row>
        <row r="1043">
          <cell r="AS1043" t="str">
            <v>Емельянова Жанна Анатольевна</v>
          </cell>
        </row>
        <row r="1044">
          <cell r="AS1044" t="str">
            <v>Емешев Константин Сергеевич</v>
          </cell>
        </row>
        <row r="1045">
          <cell r="AS1045" t="str">
            <v>Емкужев Эльдар Мухамедович</v>
          </cell>
        </row>
        <row r="1046">
          <cell r="AS1046" t="str">
            <v>Епишева Юлия Олеговна</v>
          </cell>
        </row>
        <row r="1047">
          <cell r="AS1047" t="str">
            <v>Ер менко Ольга Вадимовна</v>
          </cell>
        </row>
        <row r="1048">
          <cell r="AS1048" t="str">
            <v>Ереклинцева Татьяна Викторовна</v>
          </cell>
        </row>
        <row r="1049">
          <cell r="AS1049" t="str">
            <v>Еремеева Надежда Сергеевна</v>
          </cell>
        </row>
        <row r="1050">
          <cell r="AS1050" t="str">
            <v>Еременко Анна Константиновна</v>
          </cell>
        </row>
        <row r="1051">
          <cell r="AS1051" t="str">
            <v>Еремина Анфиса Хамзиновна</v>
          </cell>
        </row>
        <row r="1052">
          <cell r="AS1052" t="str">
            <v>Еремян Элла Врежевна</v>
          </cell>
        </row>
        <row r="1053">
          <cell r="AS1053" t="str">
            <v>Ерес Олеся Александровна</v>
          </cell>
        </row>
        <row r="1054">
          <cell r="AS1054" t="str">
            <v>Ермаков Руслан Владимирович</v>
          </cell>
        </row>
        <row r="1055">
          <cell r="AS1055" t="str">
            <v>Ермаков Эдуард Викторович</v>
          </cell>
        </row>
        <row r="1056">
          <cell r="AS1056" t="str">
            <v>Ермакова Анастасия Михайловна</v>
          </cell>
        </row>
        <row r="1057">
          <cell r="AS1057" t="str">
            <v>Ермакова Татьяна Алексеевна</v>
          </cell>
        </row>
        <row r="1058">
          <cell r="AS1058" t="str">
            <v>Ермилова Катерина Вячеславовна</v>
          </cell>
        </row>
        <row r="1059">
          <cell r="AS1059" t="str">
            <v>Ермилова Юлия Игоревна</v>
          </cell>
        </row>
        <row r="1060">
          <cell r="AS1060" t="str">
            <v>Ермолаев Александр Андреевич</v>
          </cell>
        </row>
        <row r="1061">
          <cell r="AS1061" t="str">
            <v>Ермолаева Диана Илдаровна</v>
          </cell>
        </row>
        <row r="1062">
          <cell r="AS1062" t="str">
            <v>Ермолаева Наталья Николаевна</v>
          </cell>
        </row>
        <row r="1063">
          <cell r="AS1063" t="str">
            <v>Ермоленко Алексей Валерьевич</v>
          </cell>
        </row>
        <row r="1064">
          <cell r="AS1064" t="str">
            <v>Ерофеева Наталья Сергеевна</v>
          </cell>
        </row>
        <row r="1065">
          <cell r="AS1065" t="str">
            <v>Ерошкин Алексей Владимирович</v>
          </cell>
        </row>
        <row r="1066">
          <cell r="AS1066" t="str">
            <v>Ерошкина Виктория Викторовна</v>
          </cell>
        </row>
        <row r="1067">
          <cell r="AS1067" t="str">
            <v>Ерусланова Анастасия Сергеевна</v>
          </cell>
        </row>
        <row r="1068">
          <cell r="AS1068" t="str">
            <v>Ершова Екатерина Александровна</v>
          </cell>
        </row>
        <row r="1069">
          <cell r="AS1069" t="str">
            <v>Есенеева Фаина Тахировна</v>
          </cell>
        </row>
        <row r="1070">
          <cell r="AS1070" t="str">
            <v>Есипов Денис Сергеевич</v>
          </cell>
        </row>
        <row r="1071">
          <cell r="AS1071" t="str">
            <v>Ефентьева Анастасия Владимировна</v>
          </cell>
        </row>
        <row r="1072">
          <cell r="AS1072" t="str">
            <v>Ефимова Елена Игоревна</v>
          </cell>
        </row>
        <row r="1073">
          <cell r="AS1073" t="str">
            <v>Ефимова Ольга Николаевна</v>
          </cell>
        </row>
        <row r="1074">
          <cell r="AS1074" t="str">
            <v>Ефремов Александр Степанович</v>
          </cell>
        </row>
        <row r="1075">
          <cell r="AS1075" t="str">
            <v>Ефремова Галина Сергеевна</v>
          </cell>
        </row>
        <row r="1076">
          <cell r="AS1076" t="str">
            <v>Ефремова Екатерина Николаевна</v>
          </cell>
        </row>
        <row r="1077">
          <cell r="AS1077" t="str">
            <v>Ефремова Ольга Владимировна</v>
          </cell>
        </row>
        <row r="1078">
          <cell r="AS1078" t="str">
            <v>Ефремова Светлана Александровна</v>
          </cell>
        </row>
        <row r="1079">
          <cell r="AS1079" t="str">
            <v>Жакежанова Софья Лаврентьевна</v>
          </cell>
        </row>
        <row r="1080">
          <cell r="AS1080" t="str">
            <v>Жалобин Алексей Евгеньевич</v>
          </cell>
        </row>
        <row r="1081">
          <cell r="AS1081" t="str">
            <v>Жанкова Татьяна Витальевна</v>
          </cell>
        </row>
        <row r="1082">
          <cell r="AS1082" t="str">
            <v>Жарикова Ольга Николаевна</v>
          </cell>
        </row>
        <row r="1083">
          <cell r="AS1083" t="str">
            <v>Жарких Елена Валерьевна</v>
          </cell>
        </row>
        <row r="1084">
          <cell r="AS1084" t="str">
            <v>Жаткина Ирина Леонидовна</v>
          </cell>
        </row>
        <row r="1085">
          <cell r="AS1085" t="str">
            <v>Жданов Александр Александрович</v>
          </cell>
        </row>
        <row r="1086">
          <cell r="AS1086" t="str">
            <v>Жданов Андрей Алексеевич</v>
          </cell>
        </row>
        <row r="1087">
          <cell r="AS1087" t="str">
            <v>Жданова Екатерина Дмитриевна</v>
          </cell>
        </row>
        <row r="1088">
          <cell r="AS1088" t="str">
            <v>Жданова Елена Анатольевна</v>
          </cell>
        </row>
        <row r="1089">
          <cell r="AS1089" t="str">
            <v>Жданова Мария Михайловна</v>
          </cell>
        </row>
        <row r="1090">
          <cell r="AS1090" t="str">
            <v>Жданова Надежда Анатольевна</v>
          </cell>
        </row>
        <row r="1091">
          <cell r="AS1091" t="str">
            <v>Жданова Ольга Владимировна</v>
          </cell>
        </row>
        <row r="1092">
          <cell r="AS1092" t="str">
            <v>Ждырева Юлия Александровна</v>
          </cell>
        </row>
        <row r="1093">
          <cell r="AS1093" t="str">
            <v>Железко Дмитрий Сергеевич</v>
          </cell>
        </row>
        <row r="1094">
          <cell r="AS1094" t="str">
            <v>Желтобрюхова Наталья Николаевна</v>
          </cell>
        </row>
        <row r="1095">
          <cell r="AS1095" t="str">
            <v>Желтышева Людмила Александровна</v>
          </cell>
        </row>
        <row r="1096">
          <cell r="AS1096" t="str">
            <v>Жерновой Артем Геннадьевич</v>
          </cell>
        </row>
        <row r="1097">
          <cell r="AS1097" t="str">
            <v>Живихина Татьяна Александровна</v>
          </cell>
        </row>
        <row r="1098">
          <cell r="AS1098" t="str">
            <v>Жиделев Александр Андреевич</v>
          </cell>
        </row>
        <row r="1099">
          <cell r="AS1099" t="str">
            <v>Жиженкова Татьяна Александровна</v>
          </cell>
        </row>
        <row r="1100">
          <cell r="AS1100" t="str">
            <v>Жилина Елена Александровна</v>
          </cell>
        </row>
        <row r="1101">
          <cell r="AS1101" t="str">
            <v>Жилова Арина Исмаиловна</v>
          </cell>
        </row>
        <row r="1102">
          <cell r="AS1102" t="str">
            <v>Жирнов Виталий Владимирович</v>
          </cell>
        </row>
        <row r="1103">
          <cell r="AS1103" t="str">
            <v>Жирноклеева Елена Николаевна</v>
          </cell>
        </row>
        <row r="1104">
          <cell r="AS1104" t="str">
            <v>Жиряков Никита Сергеевич</v>
          </cell>
        </row>
        <row r="1105">
          <cell r="AS1105" t="str">
            <v>Жихарев Роман Олегович</v>
          </cell>
        </row>
        <row r="1106">
          <cell r="AS1106" t="str">
            <v>Жогличева Елена Александровна</v>
          </cell>
        </row>
        <row r="1107">
          <cell r="AS1107" t="str">
            <v>Жоров Виктор Анатольевич</v>
          </cell>
        </row>
        <row r="1108">
          <cell r="AS1108" t="str">
            <v>Жугдуров Баир Мункобаторович</v>
          </cell>
        </row>
        <row r="1109">
          <cell r="AS1109" t="str">
            <v>Жуков Константин Анатольевич</v>
          </cell>
        </row>
        <row r="1110">
          <cell r="AS1110" t="str">
            <v>Жуков Михаил Алексеевич</v>
          </cell>
        </row>
        <row r="1111">
          <cell r="AS1111" t="str">
            <v>Жукова Екатерина Евгеньевна</v>
          </cell>
        </row>
        <row r="1112">
          <cell r="AS1112" t="str">
            <v>Жукова Ирина Георгиевна</v>
          </cell>
        </row>
        <row r="1113">
          <cell r="AS1113" t="str">
            <v>Жукова Ольга Александровна</v>
          </cell>
        </row>
        <row r="1114">
          <cell r="AS1114" t="str">
            <v>Журавлев Анатолий Иванович</v>
          </cell>
        </row>
        <row r="1115">
          <cell r="AS1115" t="str">
            <v>Журавлев Андрей Николаевич</v>
          </cell>
        </row>
        <row r="1116">
          <cell r="AS1116" t="str">
            <v>Журавлев Дмитрий Рудольфович</v>
          </cell>
        </row>
        <row r="1117">
          <cell r="AS1117" t="str">
            <v>Журавлева Евгения Юрьевна</v>
          </cell>
        </row>
        <row r="1118">
          <cell r="AS1118" t="str">
            <v>Журавлева Ирина Юрьевна</v>
          </cell>
        </row>
        <row r="1119">
          <cell r="AS1119" t="str">
            <v>Жучкова Ольга Владимировна</v>
          </cell>
        </row>
        <row r="1120">
          <cell r="AS1120" t="str">
            <v>Забегалова Екатерина Сергеевна</v>
          </cell>
        </row>
        <row r="1121">
          <cell r="AS1121" t="str">
            <v>Забелин Павел Львович</v>
          </cell>
        </row>
        <row r="1122">
          <cell r="AS1122" t="str">
            <v>Забияка Татьяна Владимировна</v>
          </cell>
        </row>
        <row r="1123">
          <cell r="AS1123" t="str">
            <v>Заботкина Юлия Сергеевна</v>
          </cell>
        </row>
        <row r="1124">
          <cell r="AS1124" t="str">
            <v>Заварзина Елена Андреевна</v>
          </cell>
        </row>
        <row r="1125">
          <cell r="AS1125" t="str">
            <v>Завертайло Владимир Евгеньевич</v>
          </cell>
        </row>
        <row r="1126">
          <cell r="AS1126" t="str">
            <v>Завьялова Юлия Валерьевна</v>
          </cell>
        </row>
        <row r="1127">
          <cell r="AS1127" t="str">
            <v>Заграничнов Максим Александрович</v>
          </cell>
        </row>
        <row r="1128">
          <cell r="AS1128" t="str">
            <v>Загребайло Инесса Анатольевна</v>
          </cell>
        </row>
        <row r="1129">
          <cell r="AS1129" t="str">
            <v>Загрядская Людмила Андреевна</v>
          </cell>
        </row>
        <row r="1130">
          <cell r="AS1130" t="str">
            <v>Задорожная Наталия Михайловна</v>
          </cell>
        </row>
        <row r="1131">
          <cell r="AS1131" t="str">
            <v>Заева Ирина Александровна</v>
          </cell>
        </row>
        <row r="1132">
          <cell r="AS1132" t="str">
            <v>Заикин Вячеслав Валерьевич</v>
          </cell>
        </row>
        <row r="1133">
          <cell r="AS1133" t="str">
            <v>Зайнутдинова Зарина Рустамовна</v>
          </cell>
        </row>
        <row r="1134">
          <cell r="AS1134" t="str">
            <v>Зайцев Андрей Владимирович</v>
          </cell>
        </row>
        <row r="1135">
          <cell r="AS1135" t="str">
            <v>Зайцев Дмитрий Геннадьевич</v>
          </cell>
        </row>
        <row r="1136">
          <cell r="AS1136" t="str">
            <v>Зайцев Игорь Андреевич</v>
          </cell>
        </row>
        <row r="1137">
          <cell r="AS1137" t="str">
            <v>Зайцева Галина Николаевна</v>
          </cell>
        </row>
        <row r="1138">
          <cell r="AS1138" t="str">
            <v>Зайцева Елена Владимировна</v>
          </cell>
        </row>
        <row r="1139">
          <cell r="AS1139" t="str">
            <v>Зайцева Ирина Борисовна</v>
          </cell>
        </row>
        <row r="1140">
          <cell r="AS1140" t="str">
            <v>Зайцева Ирина Владимировна</v>
          </cell>
        </row>
        <row r="1141">
          <cell r="AS1141" t="str">
            <v>Зайцева Оксана Игоревна</v>
          </cell>
        </row>
        <row r="1142">
          <cell r="AS1142" t="str">
            <v>Закалюкина Светлана Сергеевна</v>
          </cell>
        </row>
        <row r="1143">
          <cell r="AS1143" t="str">
            <v>Закирова Альбина Ринатовна</v>
          </cell>
        </row>
        <row r="1144">
          <cell r="AS1144" t="str">
            <v>Залесова Ирина Васильевна</v>
          </cell>
        </row>
        <row r="1145">
          <cell r="AS1145" t="str">
            <v>Залетин Олег Владимирович</v>
          </cell>
        </row>
        <row r="1146">
          <cell r="AS1146" t="str">
            <v>Залога Анастасия Андреевна</v>
          </cell>
        </row>
        <row r="1147">
          <cell r="AS1147" t="str">
            <v>Залялова Алия Рафаилевна</v>
          </cell>
        </row>
        <row r="1148">
          <cell r="AS1148" t="str">
            <v>Замалдинова Светлана Александровна</v>
          </cell>
        </row>
        <row r="1149">
          <cell r="AS1149" t="str">
            <v>Замятин Дмитрий Александрович</v>
          </cell>
        </row>
        <row r="1150">
          <cell r="AS1150" t="str">
            <v>Замятина Евгения Анатольевна</v>
          </cell>
        </row>
        <row r="1151">
          <cell r="AS1151" t="str">
            <v>Замятина Наталья Сергеевна</v>
          </cell>
        </row>
        <row r="1152">
          <cell r="AS1152" t="str">
            <v>Занаева Дарима Ринчиновна</v>
          </cell>
        </row>
        <row r="1153">
          <cell r="AS1153" t="str">
            <v>Запорожец Оксана Владимировна</v>
          </cell>
        </row>
        <row r="1154">
          <cell r="AS1154" t="str">
            <v>Заправа Мария Александровна</v>
          </cell>
        </row>
        <row r="1155">
          <cell r="AS1155" t="str">
            <v>Заприса Наталия Сергеевна</v>
          </cell>
        </row>
        <row r="1156">
          <cell r="AS1156" t="str">
            <v>Зарипов Марсель Салимзанович</v>
          </cell>
        </row>
        <row r="1157">
          <cell r="AS1157" t="str">
            <v>Заскалько Денис Васильевич</v>
          </cell>
        </row>
        <row r="1158">
          <cell r="AS1158" t="str">
            <v>Заславский Максим Александрович</v>
          </cell>
        </row>
        <row r="1159">
          <cell r="AS1159" t="str">
            <v>Затолокина Маргарита Олеговна</v>
          </cell>
        </row>
        <row r="1160">
          <cell r="AS1160" t="str">
            <v>Захаржевская Виктория Сергеевна</v>
          </cell>
        </row>
        <row r="1161">
          <cell r="AS1161" t="str">
            <v>Захаров Александр Валерьевич</v>
          </cell>
        </row>
        <row r="1162">
          <cell r="AS1162" t="str">
            <v>Захаров Вадим Александрович</v>
          </cell>
        </row>
        <row r="1163">
          <cell r="AS1163" t="str">
            <v>Захаров Станислав Юрьевич</v>
          </cell>
        </row>
        <row r="1164">
          <cell r="AS1164" t="str">
            <v>Захарова Алина Иннокентьевна</v>
          </cell>
        </row>
        <row r="1165">
          <cell r="AS1165" t="str">
            <v>Захарова Анастасия Аркадьевна</v>
          </cell>
        </row>
        <row r="1166">
          <cell r="AS1166" t="str">
            <v>Захарова Мария Владимировна</v>
          </cell>
        </row>
        <row r="1167">
          <cell r="AS1167" t="str">
            <v>Захарова Наталия Владимировна</v>
          </cell>
        </row>
        <row r="1168">
          <cell r="AS1168" t="str">
            <v>Захарова Наталья Михайловна</v>
          </cell>
        </row>
        <row r="1169">
          <cell r="AS1169" t="str">
            <v>Захарова Наталья Николаевна</v>
          </cell>
        </row>
        <row r="1170">
          <cell r="AS1170" t="str">
            <v>Захарова Ольга Александровна</v>
          </cell>
        </row>
        <row r="1171">
          <cell r="AS1171" t="str">
            <v>Захарченко Александр Борисович</v>
          </cell>
        </row>
        <row r="1172">
          <cell r="AS1172" t="str">
            <v>Захарченко Виктор Андреевич</v>
          </cell>
        </row>
        <row r="1173">
          <cell r="AS1173" t="str">
            <v>Захарчук Дмитрий Анатольевич</v>
          </cell>
        </row>
        <row r="1174">
          <cell r="AS1174" t="str">
            <v>Захваткин Евгений Владимирович</v>
          </cell>
        </row>
        <row r="1175">
          <cell r="AS1175" t="str">
            <v>Захватов Александр Александрович</v>
          </cell>
        </row>
        <row r="1176">
          <cell r="AS1176" t="str">
            <v>Заяц Елена Олеговна</v>
          </cell>
        </row>
        <row r="1177">
          <cell r="AS1177" t="str">
            <v>Зведенюк Павел Валерьевич</v>
          </cell>
        </row>
        <row r="1178">
          <cell r="AS1178" t="str">
            <v>Звездин Никита Александрович</v>
          </cell>
        </row>
        <row r="1179">
          <cell r="AS1179" t="str">
            <v>Зверькова Маргарита Александровна</v>
          </cell>
        </row>
        <row r="1180">
          <cell r="AS1180" t="str">
            <v>Звягинцева Ирина Владимировна</v>
          </cell>
        </row>
        <row r="1181">
          <cell r="AS1181" t="str">
            <v>Здесева Ирина Валериевна</v>
          </cell>
        </row>
        <row r="1182">
          <cell r="AS1182" t="str">
            <v>Зебницкий Ярослав Викторович</v>
          </cell>
        </row>
        <row r="1183">
          <cell r="AS1183" t="str">
            <v>Зеленова Евгения Павловна</v>
          </cell>
        </row>
        <row r="1184">
          <cell r="AS1184" t="str">
            <v>Зеленова Ольга Викторовна</v>
          </cell>
        </row>
        <row r="1185">
          <cell r="AS1185" t="str">
            <v>Зеленская Ольга Федоровна</v>
          </cell>
        </row>
        <row r="1186">
          <cell r="AS1186" t="str">
            <v>Зеленченкова Виктория Викторовна</v>
          </cell>
        </row>
        <row r="1187">
          <cell r="AS1187" t="str">
            <v>Земилова Ольга Сергеевна</v>
          </cell>
        </row>
        <row r="1188">
          <cell r="AS1188" t="str">
            <v>Землякова Евгения Сергеевна</v>
          </cell>
        </row>
        <row r="1189">
          <cell r="AS1189" t="str">
            <v>Землянуха Марина Александровна</v>
          </cell>
        </row>
        <row r="1190">
          <cell r="AS1190" t="str">
            <v>Земцова Татьяна Анатольевна</v>
          </cell>
        </row>
        <row r="1191">
          <cell r="AS1191" t="str">
            <v>Земченков Дмитрий Александрович</v>
          </cell>
        </row>
        <row r="1192">
          <cell r="AS1192" t="str">
            <v>Зеткина Карина Павловна</v>
          </cell>
        </row>
        <row r="1193">
          <cell r="AS1193" t="str">
            <v>Зинкович Надежда Александровна</v>
          </cell>
        </row>
        <row r="1194">
          <cell r="AS1194" t="str">
            <v>Зиновьева Елена Дмитриевна</v>
          </cell>
        </row>
        <row r="1195">
          <cell r="AS1195" t="str">
            <v>Зиновьева Ольга Юрьевна</v>
          </cell>
        </row>
        <row r="1196">
          <cell r="AS1196" t="str">
            <v>Злотник Кристина Александровна</v>
          </cell>
        </row>
        <row r="1197">
          <cell r="AS1197" t="str">
            <v>Злуникина Анастасия Анатольевна</v>
          </cell>
        </row>
        <row r="1198">
          <cell r="AS1198" t="str">
            <v>Значкова Ольга Григорьевна</v>
          </cell>
        </row>
        <row r="1199">
          <cell r="AS1199" t="str">
            <v>Золотухин Максим Иванович</v>
          </cell>
        </row>
        <row r="1200">
          <cell r="AS1200" t="str">
            <v>Золотухина Евгения Сергеевна</v>
          </cell>
        </row>
        <row r="1201">
          <cell r="AS1201" t="str">
            <v>Золотько Юрий Сергеевич</v>
          </cell>
        </row>
        <row r="1202">
          <cell r="AS1202" t="str">
            <v>Зольнова Валерия Витальевна</v>
          </cell>
        </row>
        <row r="1203">
          <cell r="AS1203" t="str">
            <v>Зубайкина Любовь Петровна</v>
          </cell>
        </row>
        <row r="1204">
          <cell r="AS1204" t="str">
            <v>Зубанов Евгений Сергеевич</v>
          </cell>
        </row>
        <row r="1205">
          <cell r="AS1205" t="str">
            <v>Зубарев Владимир Александрович</v>
          </cell>
        </row>
        <row r="1206">
          <cell r="AS1206" t="str">
            <v>Зубарева Ольга Михайловна</v>
          </cell>
        </row>
        <row r="1207">
          <cell r="AS1207" t="str">
            <v>Зубкова Анна Николаевна</v>
          </cell>
        </row>
        <row r="1208">
          <cell r="AS1208" t="str">
            <v>Зуева Елена Георгиевна</v>
          </cell>
        </row>
        <row r="1209">
          <cell r="AS1209" t="str">
            <v>Зуева Елизавета Андреевна</v>
          </cell>
        </row>
        <row r="1210">
          <cell r="AS1210" t="str">
            <v>Зуева Ольга Станиславовна</v>
          </cell>
        </row>
        <row r="1211">
          <cell r="AS1211" t="str">
            <v>Зуенкова София Николаевна</v>
          </cell>
        </row>
        <row r="1212">
          <cell r="AS1212" t="str">
            <v>Зуйкова Ксения Александровна</v>
          </cell>
        </row>
        <row r="1213">
          <cell r="AS1213" t="str">
            <v>Зургамбаева Асем Кайыковна</v>
          </cell>
        </row>
        <row r="1214">
          <cell r="AS1214" t="str">
            <v>Зыбин Александр Алексеевич</v>
          </cell>
        </row>
        <row r="1215">
          <cell r="AS1215" t="str">
            <v>Зыбина Марина Николаевна</v>
          </cell>
        </row>
        <row r="1216">
          <cell r="AS1216" t="str">
            <v>Зырянов Денис Леонидович</v>
          </cell>
        </row>
        <row r="1217">
          <cell r="AS1217" t="str">
            <v>Зырянов Михаил Евгеньевич</v>
          </cell>
        </row>
        <row r="1218">
          <cell r="AS1218" t="str">
            <v>Зюзина Альбина Вильевна</v>
          </cell>
        </row>
        <row r="1219">
          <cell r="AS1219" t="str">
            <v>Зюлев Роман Александрович</v>
          </cell>
        </row>
        <row r="1220">
          <cell r="AS1220" t="str">
            <v>Ибрагимов Расул Бахмудович</v>
          </cell>
        </row>
        <row r="1221">
          <cell r="AS1221" t="str">
            <v>Ибрагимова Лаура Маариф Кызы</v>
          </cell>
        </row>
        <row r="1222">
          <cell r="AS1222" t="str">
            <v>Иваненко Елена Ивановна</v>
          </cell>
        </row>
        <row r="1223">
          <cell r="AS1223" t="str">
            <v>Иваницкая Анна Владимировна</v>
          </cell>
        </row>
        <row r="1224">
          <cell r="AS1224" t="str">
            <v>Иванкевич Михаил Николаевич</v>
          </cell>
        </row>
        <row r="1225">
          <cell r="AS1225" t="str">
            <v>Иванкова Татьяна Павловна</v>
          </cell>
        </row>
        <row r="1226">
          <cell r="AS1226" t="str">
            <v>Иванников Иван Владимирович</v>
          </cell>
        </row>
        <row r="1227">
          <cell r="AS1227" t="str">
            <v>Иванникова Юлия Валерьевна</v>
          </cell>
        </row>
        <row r="1228">
          <cell r="AS1228" t="str">
            <v>Иванов Александр Аркадьевич</v>
          </cell>
        </row>
        <row r="1229">
          <cell r="AS1229" t="str">
            <v>Иванов Антон Германович</v>
          </cell>
        </row>
        <row r="1230">
          <cell r="AS1230" t="str">
            <v>Иванов Артем Владимирович</v>
          </cell>
        </row>
        <row r="1231">
          <cell r="AS1231" t="str">
            <v>Иванов Василий Игоревич</v>
          </cell>
        </row>
        <row r="1232">
          <cell r="AS1232" t="str">
            <v>Иванов Денис Александрович</v>
          </cell>
        </row>
        <row r="1233">
          <cell r="AS1233" t="str">
            <v>Иванов Николай Александрович</v>
          </cell>
        </row>
        <row r="1234">
          <cell r="AS1234" t="str">
            <v>Иванов Павел Викторович</v>
          </cell>
        </row>
        <row r="1235">
          <cell r="AS1235" t="str">
            <v>Иванов Саян Валерьевич</v>
          </cell>
        </row>
        <row r="1236">
          <cell r="AS1236" t="str">
            <v>Иванова Ал на Сергеевна</v>
          </cell>
        </row>
        <row r="1237">
          <cell r="AS1237" t="str">
            <v>Иванова Анастасия Гивиевна</v>
          </cell>
        </row>
        <row r="1238">
          <cell r="AS1238" t="str">
            <v>Иванова Анна Сергеевна</v>
          </cell>
        </row>
        <row r="1239">
          <cell r="AS1239" t="str">
            <v>Иванова Дарья Михайловна</v>
          </cell>
        </row>
        <row r="1240">
          <cell r="AS1240" t="str">
            <v>Иванова Екатерина Дмитриевна</v>
          </cell>
        </row>
        <row r="1241">
          <cell r="AS1241" t="str">
            <v>Иванова Елена Александровна</v>
          </cell>
        </row>
        <row r="1242">
          <cell r="AS1242" t="str">
            <v>Иванова Ирина Александровна</v>
          </cell>
        </row>
        <row r="1243">
          <cell r="AS1243" t="str">
            <v>Иванова Ирина Павловна</v>
          </cell>
        </row>
        <row r="1244">
          <cell r="AS1244" t="str">
            <v>Иванова Надежда Михайловна</v>
          </cell>
        </row>
        <row r="1245">
          <cell r="AS1245" t="str">
            <v>Иванова Наталия Юрьевна</v>
          </cell>
        </row>
        <row r="1246">
          <cell r="AS1246" t="str">
            <v>Иванова Ольга Николаевна</v>
          </cell>
        </row>
        <row r="1247">
          <cell r="AS1247" t="str">
            <v>Иванова Юлия Леонидовна</v>
          </cell>
        </row>
        <row r="1248">
          <cell r="AS1248" t="str">
            <v>Иванова Ярославна Идрисовна</v>
          </cell>
        </row>
        <row r="1249">
          <cell r="AS1249" t="str">
            <v>Иванцов Александр Александрович</v>
          </cell>
        </row>
        <row r="1250">
          <cell r="AS1250" t="str">
            <v>Иванцов Виталий Леонидович</v>
          </cell>
        </row>
        <row r="1251">
          <cell r="AS1251" t="str">
            <v>Иванченко Лиля Витальевна</v>
          </cell>
        </row>
        <row r="1252">
          <cell r="AS1252" t="str">
            <v>Ивахненко Мария Николаевна</v>
          </cell>
        </row>
        <row r="1253">
          <cell r="AS1253" t="str">
            <v>Ивахненко Олег Михайлович</v>
          </cell>
        </row>
        <row r="1254">
          <cell r="AS1254" t="str">
            <v>Иващенко Евгения Вячеславовна</v>
          </cell>
        </row>
        <row r="1255">
          <cell r="AS1255" t="str">
            <v>Ивершина Елена Викторовна</v>
          </cell>
        </row>
        <row r="1256">
          <cell r="AS1256" t="str">
            <v>Ивкова Светлана Валерьевна</v>
          </cell>
        </row>
        <row r="1257">
          <cell r="AS1257" t="str">
            <v>Ивченко Ирина Александровна</v>
          </cell>
        </row>
        <row r="1258">
          <cell r="AS1258" t="str">
            <v>Игнатенко Ирина Сергеевна</v>
          </cell>
        </row>
        <row r="1259">
          <cell r="AS1259" t="str">
            <v>Игнатова Анна Николаевна</v>
          </cell>
        </row>
        <row r="1260">
          <cell r="AS1260" t="str">
            <v>Игнатьев Глеб Сергеевич</v>
          </cell>
        </row>
        <row r="1261">
          <cell r="AS1261" t="str">
            <v>Игнатьев Максим Николаевич</v>
          </cell>
        </row>
        <row r="1262">
          <cell r="AS1262" t="str">
            <v>Игнатьева Мария Семеновна</v>
          </cell>
        </row>
        <row r="1263">
          <cell r="AS1263" t="str">
            <v>Игольников Данила Владимирович</v>
          </cell>
        </row>
        <row r="1264">
          <cell r="AS1264" t="str">
            <v>Игунова Елена Владимировна</v>
          </cell>
        </row>
        <row r="1265">
          <cell r="AS1265" t="str">
            <v>Идиятова Ирина Сергеевна</v>
          </cell>
        </row>
        <row r="1266">
          <cell r="AS1266" t="str">
            <v>Идрисова Валерия Сергеевна</v>
          </cell>
        </row>
        <row r="1267">
          <cell r="AS1267" t="str">
            <v>Ижбердина Гульнара Зыяевна</v>
          </cell>
        </row>
        <row r="1268">
          <cell r="AS1268" t="str">
            <v>Извекова Елена Викторовна</v>
          </cell>
        </row>
        <row r="1269">
          <cell r="AS1269" t="str">
            <v>Изгагина Екатерина Владиславовна</v>
          </cell>
        </row>
        <row r="1270">
          <cell r="AS1270" t="str">
            <v>Измайлова Екатерина Игоревна</v>
          </cell>
        </row>
        <row r="1271">
          <cell r="AS1271" t="str">
            <v>Изонина Ольга Александровна</v>
          </cell>
        </row>
        <row r="1272">
          <cell r="AS1272" t="str">
            <v>Икзалиева Марьям Хаметовна</v>
          </cell>
        </row>
        <row r="1273">
          <cell r="AS1273" t="str">
            <v>Иконникова Лариса Николаевна</v>
          </cell>
        </row>
        <row r="1274">
          <cell r="AS1274" t="str">
            <v>Ильин Симон Серафимович</v>
          </cell>
        </row>
        <row r="1275">
          <cell r="AS1275" t="str">
            <v>Ильина Анна Геннадьевна</v>
          </cell>
        </row>
        <row r="1276">
          <cell r="AS1276" t="str">
            <v>Ильина Дарья Владимировна</v>
          </cell>
        </row>
        <row r="1277">
          <cell r="AS1277" t="str">
            <v>Ильченко Елена Юрьевна</v>
          </cell>
        </row>
        <row r="1278">
          <cell r="AS1278" t="str">
            <v>Ильясов Ришат Рифкатуллович</v>
          </cell>
        </row>
        <row r="1279">
          <cell r="AS1279" t="str">
            <v>Ильясова Светлана Николаевна</v>
          </cell>
        </row>
        <row r="1280">
          <cell r="AS1280" t="str">
            <v>Иманалиева Бактыгуль Акматбековна</v>
          </cell>
        </row>
        <row r="1281">
          <cell r="AS1281" t="str">
            <v>Иргит Менги Шолбанович</v>
          </cell>
        </row>
        <row r="1282">
          <cell r="AS1282" t="str">
            <v>Исайчева Анна Леонидовна</v>
          </cell>
        </row>
        <row r="1283">
          <cell r="AS1283" t="str">
            <v>Исаков Игорь Дмитриевич</v>
          </cell>
        </row>
        <row r="1284">
          <cell r="AS1284" t="str">
            <v>Исакова Оксана Петровна</v>
          </cell>
        </row>
        <row r="1285">
          <cell r="AS1285" t="str">
            <v>Исакова Юлия Сергеевна</v>
          </cell>
        </row>
        <row r="1286">
          <cell r="AS1286" t="str">
            <v>Исаковский Евгений Владимирович</v>
          </cell>
        </row>
        <row r="1287">
          <cell r="AS1287" t="str">
            <v>Исатаев Дмитрий Викторович</v>
          </cell>
        </row>
        <row r="1288">
          <cell r="AS1288" t="str">
            <v>Искусных Александра Юрьевна</v>
          </cell>
        </row>
        <row r="1289">
          <cell r="AS1289" t="str">
            <v>Исламова Наталия Ивановна</v>
          </cell>
        </row>
        <row r="1290">
          <cell r="AS1290" t="str">
            <v>Исламова Сазида Сафуангалиевна</v>
          </cell>
        </row>
        <row r="1291">
          <cell r="AS1291" t="str">
            <v>Истомин Дмитрий Валерьевич</v>
          </cell>
        </row>
        <row r="1292">
          <cell r="AS1292" t="str">
            <v>Ихсанова Лилия Раифовна</v>
          </cell>
        </row>
        <row r="1293">
          <cell r="AS1293" t="str">
            <v>Ишбулатов Булат Асхатович</v>
          </cell>
        </row>
        <row r="1294">
          <cell r="AS1294" t="str">
            <v>Ишматов Рустам Фаритжонович</v>
          </cell>
        </row>
        <row r="1295">
          <cell r="AS1295" t="str">
            <v>Ишмуратов Азат Илгизович</v>
          </cell>
        </row>
        <row r="1296">
          <cell r="AS1296" t="str">
            <v>Кабаева Анастасия Сергеевна</v>
          </cell>
        </row>
        <row r="1297">
          <cell r="AS1297" t="str">
            <v>Кабанов Сергей Александрович</v>
          </cell>
        </row>
        <row r="1298">
          <cell r="AS1298" t="str">
            <v>Кабаргина Лариса Владимировна</v>
          </cell>
        </row>
        <row r="1299">
          <cell r="AS1299" t="str">
            <v>Кабардов Алимурза Олегович</v>
          </cell>
        </row>
        <row r="1300">
          <cell r="AS1300" t="str">
            <v>Каббасова Жанна Валерьевна</v>
          </cell>
        </row>
        <row r="1301">
          <cell r="AS1301" t="str">
            <v>Кабин Сергей Витальевич</v>
          </cell>
        </row>
        <row r="1302">
          <cell r="AS1302" t="str">
            <v>Кадеркаева Альбина Камилевна</v>
          </cell>
        </row>
        <row r="1303">
          <cell r="AS1303" t="str">
            <v>Казаков Владислав Леонидович</v>
          </cell>
        </row>
        <row r="1304">
          <cell r="AS1304" t="str">
            <v>Казакова Надежда Вячеславовна</v>
          </cell>
        </row>
        <row r="1305">
          <cell r="AS1305" t="str">
            <v>Казакова Эльвира Геннадьевна</v>
          </cell>
        </row>
        <row r="1306">
          <cell r="AS1306" t="str">
            <v>Казаку Максим Игоревич</v>
          </cell>
        </row>
        <row r="1307">
          <cell r="AS1307" t="str">
            <v>Казалетова Оксана Николаевна</v>
          </cell>
        </row>
        <row r="1308">
          <cell r="AS1308" t="str">
            <v>Казанков Максим Александрович</v>
          </cell>
        </row>
        <row r="1309">
          <cell r="AS1309" t="str">
            <v>Казанников Павел Владимирович</v>
          </cell>
        </row>
        <row r="1310">
          <cell r="AS1310" t="str">
            <v>Казанцева Ирина Владимировна</v>
          </cell>
        </row>
        <row r="1311">
          <cell r="AS1311" t="str">
            <v>Казанцева Татьяна Александровна</v>
          </cell>
        </row>
        <row r="1312">
          <cell r="AS1312" t="str">
            <v>Казанцева Юлия Сергеевна</v>
          </cell>
        </row>
        <row r="1313">
          <cell r="AS1313" t="str">
            <v>Казарова Алеся Олеговна</v>
          </cell>
        </row>
        <row r="1314">
          <cell r="AS1314" t="str">
            <v>Казарцева Елена Сергеевна</v>
          </cell>
        </row>
        <row r="1315">
          <cell r="AS1315" t="str">
            <v>Казеков Руслан Вячеславович</v>
          </cell>
        </row>
        <row r="1316">
          <cell r="AS1316" t="str">
            <v>Казимиренок Александр Борисович</v>
          </cell>
        </row>
        <row r="1317">
          <cell r="AS1317" t="str">
            <v>Казимирова Юлия Владимировна</v>
          </cell>
        </row>
        <row r="1318">
          <cell r="AS1318" t="str">
            <v>Кайль Наталья Геннадьевна</v>
          </cell>
        </row>
        <row r="1319">
          <cell r="AS1319" t="str">
            <v>Какаулина Наталья Алексеевна</v>
          </cell>
        </row>
        <row r="1320">
          <cell r="AS1320" t="str">
            <v>Какимова Наиля Шакертовна</v>
          </cell>
        </row>
        <row r="1321">
          <cell r="AS1321" t="str">
            <v>Какурникова Наталья Анатольевна</v>
          </cell>
        </row>
        <row r="1322">
          <cell r="AS1322" t="str">
            <v>Калашников Евгений Сергеевич</v>
          </cell>
        </row>
        <row r="1323">
          <cell r="AS1323" t="str">
            <v>Калашников Максим Владимирович</v>
          </cell>
        </row>
        <row r="1324">
          <cell r="AS1324" t="str">
            <v>Калашникова Ольга Викторовна</v>
          </cell>
        </row>
        <row r="1325">
          <cell r="AS1325" t="str">
            <v>Калимбетова Ольга Олеговна</v>
          </cell>
        </row>
        <row r="1326">
          <cell r="AS1326" t="str">
            <v>Калин Михаил Михайлович</v>
          </cell>
        </row>
        <row r="1327">
          <cell r="AS1327" t="str">
            <v>Калина Наталья Георгиевна</v>
          </cell>
        </row>
        <row r="1328">
          <cell r="AS1328" t="str">
            <v>Калинина Алена Михайловна</v>
          </cell>
        </row>
        <row r="1329">
          <cell r="AS1329" t="str">
            <v>Калинина Валентина Юрьевна</v>
          </cell>
        </row>
        <row r="1330">
          <cell r="AS1330" t="str">
            <v>Калинина Юлия Дмитриевна</v>
          </cell>
        </row>
        <row r="1331">
          <cell r="AS1331" t="str">
            <v>Калиновская Татьяна Вячеславовна</v>
          </cell>
        </row>
        <row r="1332">
          <cell r="AS1332" t="str">
            <v>Калинченко Мария Владимировна</v>
          </cell>
        </row>
        <row r="1333">
          <cell r="AS1333" t="str">
            <v>Калмыкова Александра Олеговна</v>
          </cell>
        </row>
        <row r="1334">
          <cell r="AS1334" t="str">
            <v>Калугина Лилия Васильевна</v>
          </cell>
        </row>
        <row r="1335">
          <cell r="AS1335" t="str">
            <v>Калюжная Виктория Викторовна</v>
          </cell>
        </row>
        <row r="1336">
          <cell r="AS1336" t="str">
            <v>Калялина Мария Дмитриевна</v>
          </cell>
        </row>
        <row r="1337">
          <cell r="AS1337" t="str">
            <v>Камаев Сергей Ленарович</v>
          </cell>
        </row>
        <row r="1338">
          <cell r="AS1338" t="str">
            <v>Камаева Татьяна Алексеевна</v>
          </cell>
        </row>
        <row r="1339">
          <cell r="AS1339" t="str">
            <v>Камардина Лариса Васильевна</v>
          </cell>
        </row>
        <row r="1340">
          <cell r="AS1340" t="str">
            <v>Каменев Никита Сергеевич</v>
          </cell>
        </row>
        <row r="1341">
          <cell r="AS1341" t="str">
            <v>Каменских Ольга Евгеньевна</v>
          </cell>
        </row>
        <row r="1342">
          <cell r="AS1342" t="str">
            <v>Кандалинцева Олеся Александровна</v>
          </cell>
        </row>
        <row r="1343">
          <cell r="AS1343" t="str">
            <v>Капанин Александр Сергеевич</v>
          </cell>
        </row>
        <row r="1344">
          <cell r="AS1344" t="str">
            <v>Каписов Евгений Валентинович</v>
          </cell>
        </row>
        <row r="1345">
          <cell r="AS1345" t="str">
            <v>Каппушев Руслан Лудович</v>
          </cell>
        </row>
        <row r="1346">
          <cell r="AS1346" t="str">
            <v>Капралов Дмитрий Алексеевич</v>
          </cell>
        </row>
        <row r="1347">
          <cell r="AS1347" t="str">
            <v>Карабатова Елена Вячеславовна</v>
          </cell>
        </row>
        <row r="1348">
          <cell r="AS1348" t="str">
            <v>Караваев Федор Игоревич</v>
          </cell>
        </row>
        <row r="1349">
          <cell r="AS1349" t="str">
            <v>Караванов Алексей Андреевич</v>
          </cell>
        </row>
        <row r="1350">
          <cell r="AS1350" t="str">
            <v>Караганова Крестина Сергеевна</v>
          </cell>
        </row>
        <row r="1351">
          <cell r="AS1351" t="str">
            <v>Каракулова Наталья Викторовна</v>
          </cell>
        </row>
        <row r="1352">
          <cell r="AS1352" t="str">
            <v>Карасюк Ирина Александровна</v>
          </cell>
        </row>
        <row r="1353">
          <cell r="AS1353" t="str">
            <v>Караулов Борис Константинович</v>
          </cell>
        </row>
        <row r="1354">
          <cell r="AS1354" t="str">
            <v>Карбанович Илона Сергеевна</v>
          </cell>
        </row>
        <row r="1355">
          <cell r="AS1355" t="str">
            <v>Каргаева Елена Викторовна</v>
          </cell>
        </row>
        <row r="1356">
          <cell r="AS1356" t="str">
            <v>Каргина Анна Сергеевна</v>
          </cell>
        </row>
        <row r="1357">
          <cell r="AS1357" t="str">
            <v>Карданова Алина Амировна</v>
          </cell>
        </row>
        <row r="1358">
          <cell r="AS1358" t="str">
            <v>Карева Валентина Александровна</v>
          </cell>
        </row>
        <row r="1359">
          <cell r="AS1359" t="str">
            <v>Карижская Марина Сергеевна</v>
          </cell>
        </row>
        <row r="1360">
          <cell r="AS1360" t="str">
            <v>Карликова Елена Александровна</v>
          </cell>
        </row>
        <row r="1361">
          <cell r="AS1361" t="str">
            <v>Карманова Мария Александровна</v>
          </cell>
        </row>
        <row r="1362">
          <cell r="AS1362" t="str">
            <v>Карновская Татьяна Ивановна</v>
          </cell>
        </row>
        <row r="1363">
          <cell r="AS1363" t="str">
            <v>Карпеева Ольга Романовна</v>
          </cell>
        </row>
        <row r="1364">
          <cell r="AS1364" t="str">
            <v>Карпенко Анна Петровна</v>
          </cell>
        </row>
        <row r="1365">
          <cell r="AS1365" t="str">
            <v>Карпенко Марина Викторовна</v>
          </cell>
        </row>
        <row r="1366">
          <cell r="AS1366" t="str">
            <v>Карпенская Анастасия Викторовна</v>
          </cell>
        </row>
        <row r="1367">
          <cell r="AS1367" t="str">
            <v>Карпов Игорь Борисович</v>
          </cell>
        </row>
        <row r="1368">
          <cell r="AS1368" t="str">
            <v>Карпова Алена Ильинична</v>
          </cell>
        </row>
        <row r="1369">
          <cell r="AS1369" t="str">
            <v>Карпова Мария Сергеевна</v>
          </cell>
        </row>
        <row r="1370">
          <cell r="AS1370" t="str">
            <v>Карпова Ольга Викторовна</v>
          </cell>
        </row>
        <row r="1371">
          <cell r="AS1371" t="str">
            <v>Карпухина Кристина Игоревна</v>
          </cell>
        </row>
        <row r="1372">
          <cell r="AS1372" t="str">
            <v>Карпухина Юлия Сергеевна</v>
          </cell>
        </row>
        <row r="1373">
          <cell r="AS1373" t="str">
            <v>Картапольцева Наталья Николаевна</v>
          </cell>
        </row>
        <row r="1374">
          <cell r="AS1374" t="str">
            <v>Карташева Юлия Анатольевна</v>
          </cell>
        </row>
        <row r="1375">
          <cell r="AS1375" t="str">
            <v>Карташова Екатерина Алексеевна</v>
          </cell>
        </row>
        <row r="1376">
          <cell r="AS1376" t="str">
            <v>Карташова Светлана Николаевна</v>
          </cell>
        </row>
        <row r="1377">
          <cell r="AS1377" t="str">
            <v>Картухин Анатолий Валерьевич</v>
          </cell>
        </row>
        <row r="1378">
          <cell r="AS1378" t="str">
            <v>Карымова Люция Анваровна</v>
          </cell>
        </row>
        <row r="1379">
          <cell r="AS1379" t="str">
            <v>Карюканова Оксана Николаевна</v>
          </cell>
        </row>
        <row r="1380">
          <cell r="AS1380" t="str">
            <v>Касеев Евгений Федорович</v>
          </cell>
        </row>
        <row r="1381">
          <cell r="AS1381" t="str">
            <v>Касимов Руслан Николаевич</v>
          </cell>
        </row>
        <row r="1382">
          <cell r="AS1382" t="str">
            <v>Касимова Лиана Ириковна</v>
          </cell>
        </row>
        <row r="1383">
          <cell r="AS1383" t="str">
            <v>Каспарьян Каринэ Георгиевна</v>
          </cell>
        </row>
        <row r="1384">
          <cell r="AS1384" t="str">
            <v>Катаев Александр Федорович</v>
          </cell>
        </row>
        <row r="1385">
          <cell r="AS1385" t="str">
            <v>Катаева Вероника Сергеевна</v>
          </cell>
        </row>
        <row r="1386">
          <cell r="AS1386" t="str">
            <v>Катасонов Кирилл Александрович</v>
          </cell>
        </row>
        <row r="1387">
          <cell r="AS1387" t="str">
            <v>Катасонова Кристина Сергеевна</v>
          </cell>
        </row>
        <row r="1388">
          <cell r="AS1388" t="str">
            <v>Катело Николай Валерьевич</v>
          </cell>
        </row>
        <row r="1389">
          <cell r="AS1389" t="str">
            <v>Каткова Эльмира Рустемовна</v>
          </cell>
        </row>
        <row r="1390">
          <cell r="AS1390" t="str">
            <v>Катугина Елена Юрьевна</v>
          </cell>
        </row>
        <row r="1391">
          <cell r="AS1391" t="str">
            <v>Катышев Игорь Владимирович</v>
          </cell>
        </row>
        <row r="1392">
          <cell r="AS1392" t="str">
            <v>Катышевский Юрий Александрович</v>
          </cell>
        </row>
        <row r="1393">
          <cell r="AS1393" t="str">
            <v>Каунова Ирина Анатольевна</v>
          </cell>
        </row>
        <row r="1394">
          <cell r="AS1394" t="str">
            <v>Каурцева Екатерина Витальевна</v>
          </cell>
        </row>
        <row r="1395">
          <cell r="AS1395" t="str">
            <v>Каханов Алексей Сергеевич</v>
          </cell>
        </row>
        <row r="1396">
          <cell r="AS1396" t="str">
            <v>Качан Павел Анатольевич</v>
          </cell>
        </row>
        <row r="1397">
          <cell r="AS1397" t="str">
            <v>Кашапова Орнэлла Рубеновна</v>
          </cell>
        </row>
        <row r="1398">
          <cell r="AS1398" t="str">
            <v>Каширина Ирина Александровна</v>
          </cell>
        </row>
        <row r="1399">
          <cell r="AS1399" t="str">
            <v>Кашицина Людмила Михайловна</v>
          </cell>
        </row>
        <row r="1400">
          <cell r="AS1400" t="str">
            <v>Каштанова Виктория Юрьевна</v>
          </cell>
        </row>
        <row r="1401">
          <cell r="AS1401" t="str">
            <v>Кашурина Марина Олеговна</v>
          </cell>
        </row>
        <row r="1402">
          <cell r="AS1402" t="str">
            <v>Кашутина Александра Владимировна</v>
          </cell>
        </row>
        <row r="1403">
          <cell r="AS1403" t="str">
            <v>Каща Павел Александрович</v>
          </cell>
        </row>
        <row r="1404">
          <cell r="AS1404" t="str">
            <v>Каюков Захар Владимирович</v>
          </cell>
        </row>
        <row r="1405">
          <cell r="AS1405" t="str">
            <v>Каяткина Олеся Яковлевна</v>
          </cell>
        </row>
        <row r="1406">
          <cell r="AS1406" t="str">
            <v>Квач Евгений Николаевич</v>
          </cell>
        </row>
        <row r="1407">
          <cell r="AS1407" t="str">
            <v>Кезиков Михаил Николаевич</v>
          </cell>
        </row>
        <row r="1408">
          <cell r="AS1408" t="str">
            <v>Кейних Наталия Андреевна</v>
          </cell>
        </row>
        <row r="1409">
          <cell r="AS1409" t="str">
            <v>Кембель Валерий Валерьевич</v>
          </cell>
        </row>
        <row r="1410">
          <cell r="AS1410" t="str">
            <v>Керимов Ничад Шахинович</v>
          </cell>
        </row>
        <row r="1411">
          <cell r="AS1411" t="str">
            <v>Кермедчиев Петър Тенчев</v>
          </cell>
        </row>
        <row r="1412">
          <cell r="AS1412" t="str">
            <v>Кидрясова Лариса Валерьевна</v>
          </cell>
        </row>
        <row r="1413">
          <cell r="AS1413" t="str">
            <v>Кижапкин Юрий Николаевич</v>
          </cell>
        </row>
        <row r="1414">
          <cell r="AS1414" t="str">
            <v>Кизилов Евгений Леонидович</v>
          </cell>
        </row>
        <row r="1415">
          <cell r="AS1415" t="str">
            <v>Кизилова Ирина Валерьевна</v>
          </cell>
        </row>
        <row r="1416">
          <cell r="AS1416" t="str">
            <v>Киконков Дмитрий Николаевич</v>
          </cell>
        </row>
        <row r="1417">
          <cell r="AS1417" t="str">
            <v>Киконкова Юлия Михайловна</v>
          </cell>
        </row>
        <row r="1418">
          <cell r="AS1418" t="str">
            <v>Ким Артур Львович</v>
          </cell>
        </row>
        <row r="1419">
          <cell r="AS1419" t="str">
            <v>Ким Евгения Мансиковна</v>
          </cell>
        </row>
        <row r="1420">
          <cell r="AS1420" t="str">
            <v>Ким Елена Александровна</v>
          </cell>
        </row>
        <row r="1421">
          <cell r="AS1421" t="str">
            <v>Киналевская Ирина Борисовна</v>
          </cell>
        </row>
        <row r="1422">
          <cell r="AS1422" t="str">
            <v>Кинжагулова Валентина Сергеевна</v>
          </cell>
        </row>
        <row r="1423">
          <cell r="AS1423" t="str">
            <v>Киприянова Ольга Владимировна</v>
          </cell>
        </row>
        <row r="1424">
          <cell r="AS1424" t="str">
            <v>Кипрова Ольга Федоровна</v>
          </cell>
        </row>
        <row r="1425">
          <cell r="AS1425" t="str">
            <v>Киреева Екатерина Сергеевна</v>
          </cell>
        </row>
        <row r="1426">
          <cell r="AS1426" t="str">
            <v>Кирий Анна Васильевна</v>
          </cell>
        </row>
        <row r="1427">
          <cell r="AS1427" t="str">
            <v>Кириковская Оксана Васильевна</v>
          </cell>
        </row>
        <row r="1428">
          <cell r="AS1428" t="str">
            <v>Кирилина Елена Владимировна</v>
          </cell>
        </row>
        <row r="1429">
          <cell r="AS1429" t="str">
            <v>Кириллова Ирина Владимировна</v>
          </cell>
        </row>
        <row r="1430">
          <cell r="AS1430" t="str">
            <v>Кириллова Оксана Леонидовна</v>
          </cell>
        </row>
        <row r="1431">
          <cell r="AS1431" t="str">
            <v>Кириллова Татьяна Валерьевна</v>
          </cell>
        </row>
        <row r="1432">
          <cell r="AS1432" t="str">
            <v>Кирин Эдуард Ричардович</v>
          </cell>
        </row>
        <row r="1433">
          <cell r="AS1433" t="str">
            <v>Кириченко Наталья Витальевна</v>
          </cell>
        </row>
        <row r="1434">
          <cell r="AS1434" t="str">
            <v>Кирочкина Алена Владимировна</v>
          </cell>
        </row>
        <row r="1435">
          <cell r="AS1435" t="str">
            <v>Кирпаль Сергей Владимирович</v>
          </cell>
        </row>
        <row r="1436">
          <cell r="AS1436" t="str">
            <v>Кирсанова Анастасия Евгеньевна</v>
          </cell>
        </row>
        <row r="1437">
          <cell r="AS1437" t="str">
            <v>Кирцхая Кока Зауриевич</v>
          </cell>
        </row>
        <row r="1438">
          <cell r="AS1438" t="str">
            <v>Кирюшкина Динара Адхамовна</v>
          </cell>
        </row>
        <row r="1439">
          <cell r="AS1439" t="str">
            <v>Кирюшкина Светлана Валерьевна</v>
          </cell>
        </row>
        <row r="1440">
          <cell r="AS1440" t="str">
            <v>Кирячек Наталья Николаевна</v>
          </cell>
        </row>
        <row r="1441">
          <cell r="AS1441" t="str">
            <v>Кисанова Елена Витальевна</v>
          </cell>
        </row>
        <row r="1442">
          <cell r="AS1442" t="str">
            <v>Киселев Александр Викторович</v>
          </cell>
        </row>
        <row r="1443">
          <cell r="AS1443" t="str">
            <v>Киселев Андрей Владимирович</v>
          </cell>
        </row>
        <row r="1444">
          <cell r="AS1444" t="str">
            <v>Киселева Ирина Алексеевна</v>
          </cell>
        </row>
        <row r="1445">
          <cell r="AS1445" t="str">
            <v>Киселева Ирина Михайловна</v>
          </cell>
        </row>
        <row r="1446">
          <cell r="AS1446" t="str">
            <v>Киселева Ирина Николаевна</v>
          </cell>
        </row>
        <row r="1447">
          <cell r="AS1447" t="str">
            <v>Киселева Людмила Михайловна</v>
          </cell>
        </row>
        <row r="1448">
          <cell r="AS1448" t="str">
            <v>Кислицына Инга Игоревна</v>
          </cell>
        </row>
        <row r="1449">
          <cell r="AS1449" t="str">
            <v>Кислюк Данила Юрьевич</v>
          </cell>
        </row>
        <row r="1450">
          <cell r="AS1450" t="str">
            <v>Китаева Ольга Александровна</v>
          </cell>
        </row>
        <row r="1451">
          <cell r="AS1451" t="str">
            <v>Кичина Ирина Станиславовна</v>
          </cell>
        </row>
        <row r="1452">
          <cell r="AS1452" t="str">
            <v>Кияненко Юлия Павловна</v>
          </cell>
        </row>
        <row r="1453">
          <cell r="AS1453" t="str">
            <v>Клейменова Ксения Олеговна</v>
          </cell>
        </row>
        <row r="1454">
          <cell r="AS1454" t="str">
            <v>Клементьева Светлана Николаевна</v>
          </cell>
        </row>
        <row r="1455">
          <cell r="AS1455" t="str">
            <v>Клемм Евгений Олегович</v>
          </cell>
        </row>
        <row r="1456">
          <cell r="AS1456" t="str">
            <v>Клепцова Юлия Александровна</v>
          </cell>
        </row>
        <row r="1457">
          <cell r="AS1457" t="str">
            <v>Клещенко Анна Дмитриевна</v>
          </cell>
        </row>
        <row r="1458">
          <cell r="AS1458" t="str">
            <v>Клименко Владислав Алексеевич</v>
          </cell>
        </row>
        <row r="1459">
          <cell r="AS1459" t="str">
            <v>Климентьева Светлана Геннадьевна</v>
          </cell>
        </row>
        <row r="1460">
          <cell r="AS1460" t="str">
            <v>Климова Елена Вячеславовна</v>
          </cell>
        </row>
        <row r="1461">
          <cell r="AS1461" t="str">
            <v>Климова Ольга Алексеевна</v>
          </cell>
        </row>
        <row r="1462">
          <cell r="AS1462" t="str">
            <v>Климутко Ксения Александровна</v>
          </cell>
        </row>
        <row r="1463">
          <cell r="AS1463" t="str">
            <v>Клиндухова Галина Сергеевна</v>
          </cell>
        </row>
        <row r="1464">
          <cell r="AS1464" t="str">
            <v>Клишко Виктория Сергеевна</v>
          </cell>
        </row>
        <row r="1465">
          <cell r="AS1465" t="str">
            <v>Клопова Валерия Сергеевна</v>
          </cell>
        </row>
        <row r="1466">
          <cell r="AS1466" t="str">
            <v>Клоченко Сергей Юрьевич</v>
          </cell>
        </row>
        <row r="1467">
          <cell r="AS1467" t="str">
            <v>Клюева Елена Владимировна</v>
          </cell>
        </row>
        <row r="1468">
          <cell r="AS1468" t="str">
            <v>Клюквин Дмитрий Сергеевич</v>
          </cell>
        </row>
        <row r="1469">
          <cell r="AS1469" t="str">
            <v>Ключерова Гульнара Рифовна</v>
          </cell>
        </row>
        <row r="1470">
          <cell r="AS1470" t="str">
            <v>Книжова Ирина Николаевна</v>
          </cell>
        </row>
        <row r="1471">
          <cell r="AS1471" t="str">
            <v>Кныш Максим Александрович</v>
          </cell>
        </row>
        <row r="1472">
          <cell r="AS1472" t="str">
            <v>Кныш Надежда Викторовна</v>
          </cell>
        </row>
        <row r="1473">
          <cell r="AS1473" t="str">
            <v>Князева Марина Николаевна</v>
          </cell>
        </row>
        <row r="1474">
          <cell r="AS1474" t="str">
            <v>Князева Светлана Александровна</v>
          </cell>
        </row>
        <row r="1475">
          <cell r="AS1475" t="str">
            <v>Кобелев Максим Владимирович</v>
          </cell>
        </row>
        <row r="1476">
          <cell r="AS1476" t="str">
            <v>Коблева Надежда Анзауровна</v>
          </cell>
        </row>
        <row r="1477">
          <cell r="AS1477" t="str">
            <v>Кобылина Екатерина Васильевна</v>
          </cell>
        </row>
        <row r="1478">
          <cell r="AS1478" t="str">
            <v>Ковалев Николай Сергеевич</v>
          </cell>
        </row>
        <row r="1479">
          <cell r="AS1479" t="str">
            <v>Ковалев Сергей Владимирович</v>
          </cell>
        </row>
        <row r="1480">
          <cell r="AS1480" t="str">
            <v>Ковалева Наталия Анатольевна</v>
          </cell>
        </row>
        <row r="1481">
          <cell r="AS1481" t="str">
            <v>Ковалева Ольга Сергеевна</v>
          </cell>
        </row>
        <row r="1482">
          <cell r="AS1482" t="str">
            <v>Коваленко Анастасия Алексеевна</v>
          </cell>
        </row>
        <row r="1483">
          <cell r="AS1483" t="str">
            <v>Коваленко Арина Александровна</v>
          </cell>
        </row>
        <row r="1484">
          <cell r="AS1484" t="str">
            <v>Коваленко Давид Павлович</v>
          </cell>
        </row>
        <row r="1485">
          <cell r="AS1485" t="str">
            <v>Коваленко Ольга Алексеевна</v>
          </cell>
        </row>
        <row r="1486">
          <cell r="AS1486" t="str">
            <v>Ковальковский Игорь Владимирович</v>
          </cell>
        </row>
        <row r="1487">
          <cell r="AS1487" t="str">
            <v>Ковальчук Андрей Владимирович</v>
          </cell>
        </row>
        <row r="1488">
          <cell r="AS1488" t="str">
            <v>Коврижных Илья Андреевич</v>
          </cell>
        </row>
        <row r="1489">
          <cell r="AS1489" t="str">
            <v>Ковшарева Екатерина Александровна</v>
          </cell>
        </row>
        <row r="1490">
          <cell r="AS1490" t="str">
            <v>Кожакин Иван Алексеевич</v>
          </cell>
        </row>
        <row r="1491">
          <cell r="AS1491" t="str">
            <v>Кожевников Евгений Игоревич</v>
          </cell>
        </row>
        <row r="1492">
          <cell r="AS1492" t="str">
            <v>Кожин Алексей Викторович</v>
          </cell>
        </row>
        <row r="1493">
          <cell r="AS1493" t="str">
            <v>Кожин Станислав Андреевич</v>
          </cell>
        </row>
        <row r="1494">
          <cell r="AS1494" t="str">
            <v>Кожура Роман Сергеевич</v>
          </cell>
        </row>
        <row r="1495">
          <cell r="AS1495" t="str">
            <v>Кожуховский Юлий Михайлович</v>
          </cell>
        </row>
        <row r="1496">
          <cell r="AS1496" t="str">
            <v>Козадаева Ирина Евгеньевна</v>
          </cell>
        </row>
        <row r="1497">
          <cell r="AS1497" t="str">
            <v>Козаченко Иван Сергеевич</v>
          </cell>
        </row>
        <row r="1498">
          <cell r="AS1498" t="str">
            <v>Козлов Александр Александрович</v>
          </cell>
        </row>
        <row r="1499">
          <cell r="AS1499" t="str">
            <v>Козлова Анастасия Викторовна</v>
          </cell>
        </row>
        <row r="1500">
          <cell r="AS1500" t="str">
            <v>Козлова Екатерина Юрьевна</v>
          </cell>
        </row>
        <row r="1501">
          <cell r="AS1501" t="str">
            <v>Козлова Ирина Александровна</v>
          </cell>
        </row>
        <row r="1502">
          <cell r="AS1502" t="str">
            <v>Козлова Ирина Сергеевна</v>
          </cell>
        </row>
        <row r="1503">
          <cell r="AS1503" t="str">
            <v>Козлова Марина Григорьевна</v>
          </cell>
        </row>
        <row r="1504">
          <cell r="AS1504" t="str">
            <v>Козлова Ольга Владимировна</v>
          </cell>
        </row>
        <row r="1505">
          <cell r="AS1505" t="str">
            <v>Козлова Татьяна Владимировна</v>
          </cell>
        </row>
        <row r="1506">
          <cell r="AS1506" t="str">
            <v>Козловский Сергей Александрович</v>
          </cell>
        </row>
        <row r="1507">
          <cell r="AS1507" t="str">
            <v>Кознов Игорь Александрович</v>
          </cell>
        </row>
        <row r="1508">
          <cell r="AS1508" t="str">
            <v>Козыренко Михаил Юрьевич</v>
          </cell>
        </row>
        <row r="1509">
          <cell r="AS1509" t="str">
            <v>Козыро Юлия Николаевна</v>
          </cell>
        </row>
        <row r="1510">
          <cell r="AS1510" t="str">
            <v>кокина Юлия Олеговна</v>
          </cell>
        </row>
        <row r="1511">
          <cell r="AS1511" t="str">
            <v>Кокова Фатимат Хасанбиевна</v>
          </cell>
        </row>
        <row r="1512">
          <cell r="AS1512" t="str">
            <v>Коковина Вероника Евгеньевна</v>
          </cell>
        </row>
        <row r="1513">
          <cell r="AS1513" t="str">
            <v>Кокорин Денис Дмитриевич</v>
          </cell>
        </row>
        <row r="1514">
          <cell r="AS1514" t="str">
            <v>Кокпоев Виталий Сергеевич</v>
          </cell>
        </row>
        <row r="1515">
          <cell r="AS1515" t="str">
            <v>Колбина Оксана Сергеевна</v>
          </cell>
        </row>
        <row r="1516">
          <cell r="AS1516" t="str">
            <v>Колбич Кристина Юрьевна</v>
          </cell>
        </row>
        <row r="1517">
          <cell r="AS1517" t="str">
            <v>Колеватова Елена Викторовна</v>
          </cell>
        </row>
        <row r="1518">
          <cell r="AS1518" t="str">
            <v>Колеса Мария Алексеевна</v>
          </cell>
        </row>
        <row r="1519">
          <cell r="AS1519" t="str">
            <v>Колесникова Людмила Николаевна</v>
          </cell>
        </row>
        <row r="1520">
          <cell r="AS1520" t="str">
            <v>Колесникова Марина Васильевна</v>
          </cell>
        </row>
        <row r="1521">
          <cell r="AS1521" t="str">
            <v>Колин Андрей Николаевич</v>
          </cell>
        </row>
        <row r="1522">
          <cell r="AS1522" t="str">
            <v>Колмыкова Екатерина Сергеевна</v>
          </cell>
        </row>
        <row r="1523">
          <cell r="AS1523" t="str">
            <v>Колмыкова Любовь Владимировна</v>
          </cell>
        </row>
        <row r="1524">
          <cell r="AS1524" t="str">
            <v>Колодезная Ольга Николаевна</v>
          </cell>
        </row>
        <row r="1525">
          <cell r="AS1525" t="str">
            <v>Колодин Алексей Сергеевич</v>
          </cell>
        </row>
        <row r="1526">
          <cell r="AS1526" t="str">
            <v>Коломенский Александр Викторович</v>
          </cell>
        </row>
        <row r="1527">
          <cell r="AS1527" t="str">
            <v>Колосов Алексей Александрович</v>
          </cell>
        </row>
        <row r="1528">
          <cell r="AS1528" t="str">
            <v>Колтун Екатерина Викторовна</v>
          </cell>
        </row>
        <row r="1529">
          <cell r="AS1529" t="str">
            <v>Кольдяева Евгения Александровна</v>
          </cell>
        </row>
        <row r="1530">
          <cell r="AS1530" t="str">
            <v>Колябина Татьяна Витальевна</v>
          </cell>
        </row>
        <row r="1531">
          <cell r="AS1531" t="str">
            <v>Комарницкая Римма Ринатовна</v>
          </cell>
        </row>
        <row r="1532">
          <cell r="AS1532" t="str">
            <v>Комаров Денис Александрович</v>
          </cell>
        </row>
        <row r="1533">
          <cell r="AS1533" t="str">
            <v>Комаров Денис Юрьевич</v>
          </cell>
        </row>
        <row r="1534">
          <cell r="AS1534" t="str">
            <v>Комаров Станислав Юрьевич</v>
          </cell>
        </row>
        <row r="1535">
          <cell r="AS1535" t="str">
            <v>Комарова Наталья Павловна</v>
          </cell>
        </row>
        <row r="1536">
          <cell r="AS1536" t="str">
            <v>Комиссаров Альберт Анатольевич</v>
          </cell>
        </row>
        <row r="1537">
          <cell r="AS1537" t="str">
            <v>Комиссарова Наталья Александровна</v>
          </cell>
        </row>
        <row r="1538">
          <cell r="AS1538" t="str">
            <v>Комлев Антон Павлович</v>
          </cell>
        </row>
        <row r="1539">
          <cell r="AS1539" t="str">
            <v>Комович Дмитрий Александрович</v>
          </cell>
        </row>
        <row r="1540">
          <cell r="AS1540" t="str">
            <v>Компаниец Екатерина Александровна</v>
          </cell>
        </row>
        <row r="1541">
          <cell r="AS1541" t="str">
            <v>Комшаков Вячеслав Сергеевич</v>
          </cell>
        </row>
        <row r="1542">
          <cell r="AS1542" t="str">
            <v>Конарева Марина Александровна</v>
          </cell>
        </row>
        <row r="1543">
          <cell r="AS1543" t="str">
            <v>Конарева Наталья Александровна</v>
          </cell>
        </row>
        <row r="1544">
          <cell r="AS1544" t="str">
            <v>Кондратенко Евгения Тимуровна</v>
          </cell>
        </row>
        <row r="1545">
          <cell r="AS1545" t="str">
            <v>Кондратенко Елена Викторовна</v>
          </cell>
        </row>
        <row r="1546">
          <cell r="AS1546" t="str">
            <v>Кондратова Анна Николаевна</v>
          </cell>
        </row>
        <row r="1547">
          <cell r="AS1547" t="str">
            <v>Кондратьев Павел Павлович</v>
          </cell>
        </row>
        <row r="1548">
          <cell r="AS1548" t="str">
            <v>Кондрашин Василий Васильевич</v>
          </cell>
        </row>
        <row r="1549">
          <cell r="AS1549" t="str">
            <v>Кондрашина Инга Игоревна</v>
          </cell>
        </row>
        <row r="1550">
          <cell r="AS1550" t="str">
            <v>Конева Елена Юрьевна</v>
          </cell>
        </row>
        <row r="1551">
          <cell r="AS1551" t="str">
            <v>Коник Александр Николаевич</v>
          </cell>
        </row>
        <row r="1552">
          <cell r="AS1552" t="str">
            <v>Конищев Александр Васильевич</v>
          </cell>
        </row>
        <row r="1553">
          <cell r="AS1553" t="str">
            <v>Конобас Людмила Игоревна</v>
          </cell>
        </row>
        <row r="1554">
          <cell r="AS1554" t="str">
            <v>Коновалова Марина Николаевна</v>
          </cell>
        </row>
        <row r="1555">
          <cell r="AS1555" t="str">
            <v>Коновалова Оксана Андреевна</v>
          </cell>
        </row>
        <row r="1556">
          <cell r="AS1556" t="str">
            <v>Коновалова Ольга Сергеевна</v>
          </cell>
        </row>
        <row r="1557">
          <cell r="AS1557" t="str">
            <v>Коновалова Юлия Александровна</v>
          </cell>
        </row>
        <row r="1558">
          <cell r="AS1558" t="str">
            <v>Коноводова Елена Владимировна</v>
          </cell>
        </row>
        <row r="1559">
          <cell r="AS1559" t="str">
            <v>Коногон Юлия Андреевна</v>
          </cell>
        </row>
        <row r="1560">
          <cell r="AS1560" t="str">
            <v>Кононенко Виталий Александрович</v>
          </cell>
        </row>
        <row r="1561">
          <cell r="AS1561" t="str">
            <v>Кононенко Роман Сергеевич</v>
          </cell>
        </row>
        <row r="1562">
          <cell r="AS1562" t="str">
            <v>Кононова Анастасия Леонидовна</v>
          </cell>
        </row>
        <row r="1563">
          <cell r="AS1563" t="str">
            <v>Конорев Владислав Николаевич</v>
          </cell>
        </row>
        <row r="1564">
          <cell r="AS1564" t="str">
            <v>Константинов Алексей Николаевич</v>
          </cell>
        </row>
        <row r="1565">
          <cell r="AS1565" t="str">
            <v>Константинов Владимир Сергеевич</v>
          </cell>
        </row>
        <row r="1566">
          <cell r="AS1566" t="str">
            <v>Константинов Дмитрий Евгеньевич</v>
          </cell>
        </row>
        <row r="1567">
          <cell r="AS1567" t="str">
            <v>Константинов Максим Михайлович</v>
          </cell>
        </row>
        <row r="1568">
          <cell r="AS1568" t="str">
            <v>Константинов Николай Евгеньевич</v>
          </cell>
        </row>
        <row r="1569">
          <cell r="AS1569" t="str">
            <v>Константинова Анна Евгеньевна</v>
          </cell>
        </row>
        <row r="1570">
          <cell r="AS1570" t="str">
            <v>Константинова Анна Сергеевна</v>
          </cell>
        </row>
        <row r="1571">
          <cell r="AS1571" t="str">
            <v>Конурина Наталья Владимировна</v>
          </cell>
        </row>
        <row r="1572">
          <cell r="AS1572" t="str">
            <v>Конюхов Александр Юрьевич</v>
          </cell>
        </row>
        <row r="1573">
          <cell r="AS1573" t="str">
            <v>Копейкина Татьяна Михайловна</v>
          </cell>
        </row>
        <row r="1574">
          <cell r="AS1574" t="str">
            <v>Копосова Наталья Геннадьевна</v>
          </cell>
        </row>
        <row r="1575">
          <cell r="AS1575" t="str">
            <v>Коптев Михаил Иванович</v>
          </cell>
        </row>
        <row r="1576">
          <cell r="AS1576" t="str">
            <v>Копылов Евгений Вадимович</v>
          </cell>
        </row>
        <row r="1577">
          <cell r="AS1577" t="str">
            <v>Копьев Александр Андрианович</v>
          </cell>
        </row>
        <row r="1578">
          <cell r="AS1578" t="str">
            <v>Кордонская Ольга Алексеевна</v>
          </cell>
        </row>
        <row r="1579">
          <cell r="AS1579" t="str">
            <v>Корейба Татьяна Дмитриевна</v>
          </cell>
        </row>
        <row r="1580">
          <cell r="AS1580" t="str">
            <v>Коржова Ксения Евгеньевна</v>
          </cell>
        </row>
        <row r="1581">
          <cell r="AS1581" t="str">
            <v>Корнева Марина Петровна</v>
          </cell>
        </row>
        <row r="1582">
          <cell r="AS1582" t="str">
            <v>Корнева Наталья Валериевна</v>
          </cell>
        </row>
        <row r="1583">
          <cell r="AS1583" t="str">
            <v>Корнеев Александр Николаевич</v>
          </cell>
        </row>
        <row r="1584">
          <cell r="AS1584" t="str">
            <v>Корнеев Дмитрий Александрович</v>
          </cell>
        </row>
        <row r="1585">
          <cell r="AS1585" t="str">
            <v>Корнеев Максим Александрович</v>
          </cell>
        </row>
        <row r="1586">
          <cell r="AS1586" t="str">
            <v>Корнеева Ирина Сергеевна</v>
          </cell>
        </row>
        <row r="1587">
          <cell r="AS1587" t="str">
            <v>Корнеева Марина Викторовна</v>
          </cell>
        </row>
        <row r="1588">
          <cell r="AS1588" t="str">
            <v>Корниенко Алла Владимировна</v>
          </cell>
        </row>
        <row r="1589">
          <cell r="AS1589" t="str">
            <v>Корниенко Ольга Гайсаевна</v>
          </cell>
        </row>
        <row r="1590">
          <cell r="AS1590" t="str">
            <v>Корник Вероника Юрьевна</v>
          </cell>
        </row>
        <row r="1591">
          <cell r="AS1591" t="str">
            <v>Корнилина Светлана Сергеевна</v>
          </cell>
        </row>
        <row r="1592">
          <cell r="AS1592" t="str">
            <v>Корнилова Анастасия Владимировна</v>
          </cell>
        </row>
        <row r="1593">
          <cell r="AS1593" t="str">
            <v>Коробейников Алексей Андреевич</v>
          </cell>
        </row>
        <row r="1594">
          <cell r="AS1594" t="str">
            <v>Коробов Михаил Викторович</v>
          </cell>
        </row>
        <row r="1595">
          <cell r="AS1595" t="str">
            <v>Коровина Вера Александровна</v>
          </cell>
        </row>
        <row r="1596">
          <cell r="AS1596" t="str">
            <v>Коровина Ксения Александровна</v>
          </cell>
        </row>
        <row r="1597">
          <cell r="AS1597" t="str">
            <v>Корол ва Наталья Владимировна</v>
          </cell>
        </row>
        <row r="1598">
          <cell r="AS1598" t="str">
            <v>Королева Алина Александровна</v>
          </cell>
        </row>
        <row r="1599">
          <cell r="AS1599" t="str">
            <v>Королева Елена Владимировна</v>
          </cell>
        </row>
        <row r="1600">
          <cell r="AS1600" t="str">
            <v>Королева Лариса Анатольевна</v>
          </cell>
        </row>
        <row r="1601">
          <cell r="AS1601" t="str">
            <v>Королева Наталья Владимировна</v>
          </cell>
        </row>
        <row r="1602">
          <cell r="AS1602" t="str">
            <v>Королева Оксана Сергеевна</v>
          </cell>
        </row>
        <row r="1603">
          <cell r="AS1603" t="str">
            <v>Королькова Екатерина Владимировна</v>
          </cell>
        </row>
        <row r="1604">
          <cell r="AS1604" t="str">
            <v>Коростелева Дарья Александровна</v>
          </cell>
        </row>
        <row r="1605">
          <cell r="AS1605" t="str">
            <v>Коростова Олеся Игоревна</v>
          </cell>
        </row>
        <row r="1606">
          <cell r="AS1606" t="str">
            <v>Коротких Наталья Ивановна</v>
          </cell>
        </row>
        <row r="1607">
          <cell r="AS1607" t="str">
            <v>Короткова Галина Александровна</v>
          </cell>
        </row>
        <row r="1608">
          <cell r="AS1608" t="str">
            <v>Коротченко Виталий Александрович</v>
          </cell>
        </row>
        <row r="1609">
          <cell r="AS1609" t="str">
            <v>Корпачев Игорь Евгеньевич</v>
          </cell>
        </row>
        <row r="1610">
          <cell r="AS1610" t="str">
            <v>Кортунов Антон Михайлович</v>
          </cell>
        </row>
        <row r="1611">
          <cell r="AS1611" t="str">
            <v>Корчинов Михаил Иванович</v>
          </cell>
        </row>
        <row r="1612">
          <cell r="AS1612" t="str">
            <v>Коршиков Александр Владимирович</v>
          </cell>
        </row>
        <row r="1613">
          <cell r="AS1613" t="str">
            <v>Коршуненко Петр Юрьевич</v>
          </cell>
        </row>
        <row r="1614">
          <cell r="AS1614" t="str">
            <v>Коршунова Ирина Игоревна</v>
          </cell>
        </row>
        <row r="1615">
          <cell r="AS1615" t="str">
            <v>Корытова Ксения Сергеевна</v>
          </cell>
        </row>
        <row r="1616">
          <cell r="AS1616" t="str">
            <v>Корягина Елена Николаевна</v>
          </cell>
        </row>
        <row r="1617">
          <cell r="AS1617" t="str">
            <v>Корякина Александра Сергеевна</v>
          </cell>
        </row>
        <row r="1618">
          <cell r="AS1618" t="str">
            <v>Корякова Светлана Валерьевна</v>
          </cell>
        </row>
        <row r="1619">
          <cell r="AS1619" t="str">
            <v>Косарев Антон Алексеевич</v>
          </cell>
        </row>
        <row r="1620">
          <cell r="AS1620" t="str">
            <v>Коснырев Федор Иванович</v>
          </cell>
        </row>
        <row r="1621">
          <cell r="AS1621" t="str">
            <v>Косова Анастасия Вячеславовна</v>
          </cell>
        </row>
        <row r="1622">
          <cell r="AS1622" t="str">
            <v>Косова Лилия Анатольевна</v>
          </cell>
        </row>
        <row r="1623">
          <cell r="AS1623" t="str">
            <v>Косолапов Алексей Викторович</v>
          </cell>
        </row>
        <row r="1624">
          <cell r="AS1624" t="str">
            <v>Костенко Наталья Игоревна</v>
          </cell>
        </row>
        <row r="1625">
          <cell r="AS1625" t="str">
            <v>Костенко Олеся Сергеевна</v>
          </cell>
        </row>
        <row r="1626">
          <cell r="AS1626" t="str">
            <v>Костенкова Кира Михайловна</v>
          </cell>
        </row>
        <row r="1627">
          <cell r="AS1627" t="str">
            <v>Костенников Михаил Степанович</v>
          </cell>
        </row>
        <row r="1628">
          <cell r="AS1628" t="str">
            <v>Костина Ольга Николаевна</v>
          </cell>
        </row>
        <row r="1629">
          <cell r="AS1629" t="str">
            <v>Костромин Вячеслав Сергеевич</v>
          </cell>
        </row>
        <row r="1630">
          <cell r="AS1630" t="str">
            <v>Кострюкова Ольга Анатольевна</v>
          </cell>
        </row>
        <row r="1631">
          <cell r="AS1631" t="str">
            <v>Костырева Светлана Александровна</v>
          </cell>
        </row>
        <row r="1632">
          <cell r="AS1632" t="str">
            <v>Костырко Оксана Николаевна</v>
          </cell>
        </row>
        <row r="1633">
          <cell r="AS1633" t="str">
            <v>Костюченко Александр Сергеевич</v>
          </cell>
        </row>
        <row r="1634">
          <cell r="AS1634" t="str">
            <v>Косых Елена Михайловна</v>
          </cell>
        </row>
        <row r="1635">
          <cell r="AS1635" t="str">
            <v>Косых Светлана Олеговна</v>
          </cell>
        </row>
        <row r="1636">
          <cell r="AS1636" t="str">
            <v>Косьмин Александр Михайлович</v>
          </cell>
        </row>
        <row r="1637">
          <cell r="AS1637" t="str">
            <v>Косьяненко Татьяна Леонидовна</v>
          </cell>
        </row>
        <row r="1638">
          <cell r="AS1638" t="str">
            <v>Котельникова София Васильевна</v>
          </cell>
        </row>
        <row r="1639">
          <cell r="AS1639" t="str">
            <v>Котляров Вячеслав Федорович</v>
          </cell>
        </row>
        <row r="1640">
          <cell r="AS1640" t="str">
            <v>Котляров Денис Александрович</v>
          </cell>
        </row>
        <row r="1641">
          <cell r="AS1641" t="str">
            <v>Котлярова Анна Сергеевна</v>
          </cell>
        </row>
        <row r="1642">
          <cell r="AS1642" t="str">
            <v>Котов Сергей Алексеевич</v>
          </cell>
        </row>
        <row r="1643">
          <cell r="AS1643" t="str">
            <v>Котова Арада Валерьевна</v>
          </cell>
        </row>
        <row r="1644">
          <cell r="AS1644" t="str">
            <v>Котова Инесса Ивановна</v>
          </cell>
        </row>
        <row r="1645">
          <cell r="AS1645" t="str">
            <v>Котова Ирина Вячеславовна</v>
          </cell>
        </row>
        <row r="1646">
          <cell r="AS1646" t="str">
            <v>Коцкая Маргарита Андреевна</v>
          </cell>
        </row>
        <row r="1647">
          <cell r="AS1647" t="str">
            <v>Кочанова Олеся Викторовна</v>
          </cell>
        </row>
        <row r="1648">
          <cell r="AS1648" t="str">
            <v>Кочергина Татьяна Владимировна</v>
          </cell>
        </row>
        <row r="1649">
          <cell r="AS1649" t="str">
            <v>Кочергина Яна Викторовна</v>
          </cell>
        </row>
        <row r="1650">
          <cell r="AS1650" t="str">
            <v>Кочина Надежда Сергеевна</v>
          </cell>
        </row>
        <row r="1651">
          <cell r="AS1651" t="str">
            <v>Кочкина Юлия Валерьевна</v>
          </cell>
        </row>
        <row r="1652">
          <cell r="AS1652" t="str">
            <v>Кочнев Кирилл Олегович</v>
          </cell>
        </row>
        <row r="1653">
          <cell r="AS1653" t="str">
            <v>Кочнева Ольга Николаевна</v>
          </cell>
        </row>
        <row r="1654">
          <cell r="AS1654" t="str">
            <v>Кочубей Елена Владимировна</v>
          </cell>
        </row>
        <row r="1655">
          <cell r="AS1655" t="str">
            <v>Кочуева Наталья Сергеевна</v>
          </cell>
        </row>
        <row r="1656">
          <cell r="AS1656" t="str">
            <v>Кошкарова Марина Александровна</v>
          </cell>
        </row>
        <row r="1657">
          <cell r="AS1657" t="str">
            <v>Кошманова Екатерина Сергеевна</v>
          </cell>
        </row>
        <row r="1658">
          <cell r="AS1658" t="str">
            <v>Кравец Евгений Алексеевич</v>
          </cell>
        </row>
        <row r="1659">
          <cell r="AS1659" t="str">
            <v>Кравцов Дмитрий Александрович</v>
          </cell>
        </row>
        <row r="1660">
          <cell r="AS1660" t="str">
            <v>Кравцова Анна Михайловна</v>
          </cell>
        </row>
        <row r="1661">
          <cell r="AS1661" t="str">
            <v>Кравцова Ольга Юрьевна</v>
          </cell>
        </row>
        <row r="1662">
          <cell r="AS1662" t="str">
            <v>Кравцова Юлия Викторовна</v>
          </cell>
        </row>
        <row r="1663">
          <cell r="AS1663" t="str">
            <v>Кравченко Александр Николаевич</v>
          </cell>
        </row>
        <row r="1664">
          <cell r="AS1664" t="str">
            <v>Кравченко Валентина Александровна</v>
          </cell>
        </row>
        <row r="1665">
          <cell r="AS1665" t="str">
            <v>Краев Антон Николаевич</v>
          </cell>
        </row>
        <row r="1666">
          <cell r="AS1666" t="str">
            <v>Крайнева Тайся Рашидовна</v>
          </cell>
        </row>
        <row r="1667">
          <cell r="AS1667" t="str">
            <v>Крайнова Наталья Андреевна</v>
          </cell>
        </row>
        <row r="1668">
          <cell r="AS1668" t="str">
            <v>Крайнова Юлия Викторовна</v>
          </cell>
        </row>
        <row r="1669">
          <cell r="AS1669" t="str">
            <v>Крамаренко Татьяна Валерьевна</v>
          </cell>
        </row>
        <row r="1670">
          <cell r="AS1670" t="str">
            <v>Крамская Виктория Николаевна</v>
          </cell>
        </row>
        <row r="1671">
          <cell r="AS1671" t="str">
            <v>Крапотухин Анатолий Валерьевич</v>
          </cell>
        </row>
        <row r="1672">
          <cell r="AS1672" t="str">
            <v>Красик Дмитрий Борисович</v>
          </cell>
        </row>
        <row r="1673">
          <cell r="AS1673" t="str">
            <v>Красин Александр Михайлович</v>
          </cell>
        </row>
        <row r="1674">
          <cell r="AS1674" t="str">
            <v>Краснова Анна Александровна</v>
          </cell>
        </row>
        <row r="1675">
          <cell r="AS1675" t="str">
            <v>Краснова Дарина Сергеевна</v>
          </cell>
        </row>
        <row r="1676">
          <cell r="AS1676" t="str">
            <v>Красноштанов Максим Иванович</v>
          </cell>
        </row>
        <row r="1677">
          <cell r="AS1677" t="str">
            <v>Красовская Евгения Юрьевна</v>
          </cell>
        </row>
        <row r="1678">
          <cell r="AS1678" t="str">
            <v>Красовский Михаил Игоревич</v>
          </cell>
        </row>
        <row r="1679">
          <cell r="AS1679" t="str">
            <v>Кремлевская Елена Юрьевна</v>
          </cell>
        </row>
        <row r="1680">
          <cell r="AS1680" t="str">
            <v>Крепышев Артем Владимирович</v>
          </cell>
        </row>
        <row r="1681">
          <cell r="AS1681" t="str">
            <v>Крестьянников Николай Андреевич</v>
          </cell>
        </row>
        <row r="1682">
          <cell r="AS1682" t="str">
            <v>Кривенцова Оксана Владимировна</v>
          </cell>
        </row>
        <row r="1683">
          <cell r="AS1683" t="str">
            <v>Кривобокова Людмила Муллаяновна</v>
          </cell>
        </row>
        <row r="1684">
          <cell r="AS1684" t="str">
            <v>Кривосар Юлия Валерьевна</v>
          </cell>
        </row>
        <row r="1685">
          <cell r="AS1685" t="str">
            <v>Кривоус Александра Викторовна</v>
          </cell>
        </row>
        <row r="1686">
          <cell r="AS1686" t="str">
            <v>Кривошеина Елена Сергеевна</v>
          </cell>
        </row>
        <row r="1687">
          <cell r="AS1687" t="str">
            <v>Крикун Наталия Михайловна</v>
          </cell>
        </row>
        <row r="1688">
          <cell r="AS1688" t="str">
            <v>Кристаль Наталья Владимировна</v>
          </cell>
        </row>
        <row r="1689">
          <cell r="AS1689" t="str">
            <v>Кротова Евгения Валерьевна</v>
          </cell>
        </row>
        <row r="1690">
          <cell r="AS1690" t="str">
            <v>Кротова Марина Владимировна</v>
          </cell>
        </row>
        <row r="1691">
          <cell r="AS1691" t="str">
            <v>Крохалева Любовь Александровна</v>
          </cell>
        </row>
        <row r="1692">
          <cell r="AS1692" t="str">
            <v>Крошкин Сергей Михайлович</v>
          </cell>
        </row>
        <row r="1693">
          <cell r="AS1693" t="str">
            <v>Круглова Елена Владимировна</v>
          </cell>
        </row>
        <row r="1694">
          <cell r="AS1694" t="str">
            <v>Круглова Наталья Евгеньевна</v>
          </cell>
        </row>
        <row r="1695">
          <cell r="AS1695" t="str">
            <v>Круглова Оксана Геннадьевна</v>
          </cell>
        </row>
        <row r="1696">
          <cell r="AS1696" t="str">
            <v>Круглова Ольга Александровна</v>
          </cell>
        </row>
        <row r="1697">
          <cell r="AS1697" t="str">
            <v>Крутилин Александр Александрович</v>
          </cell>
        </row>
        <row r="1698">
          <cell r="AS1698" t="str">
            <v>Крутоярова Евгения Геннадьевна</v>
          </cell>
        </row>
        <row r="1699">
          <cell r="AS1699" t="str">
            <v>Крутых Любовь Алексеевна</v>
          </cell>
        </row>
        <row r="1700">
          <cell r="AS1700" t="str">
            <v>Крылова Марина Михайловна</v>
          </cell>
        </row>
        <row r="1701">
          <cell r="AS1701" t="str">
            <v>Крылова Наталья Владимировна</v>
          </cell>
        </row>
        <row r="1702">
          <cell r="AS1702" t="str">
            <v>Крысанов Герман Геннадьевич</v>
          </cell>
        </row>
        <row r="1703">
          <cell r="AS1703" t="str">
            <v>Крюкова Лидия Вадимовна</v>
          </cell>
        </row>
        <row r="1704">
          <cell r="AS1704" t="str">
            <v>Крюкова Олеся Юрьевна</v>
          </cell>
        </row>
        <row r="1705">
          <cell r="AS1705" t="str">
            <v>Крюкова Татьяна Александровна</v>
          </cell>
        </row>
        <row r="1706">
          <cell r="AS1706" t="str">
            <v>Кряклин Александр Сергеевич</v>
          </cell>
        </row>
        <row r="1707">
          <cell r="AS1707" t="str">
            <v>Ксенофонтова Наталья Олеговна</v>
          </cell>
        </row>
        <row r="1708">
          <cell r="AS1708" t="str">
            <v>Кубеков Рустам Мухадинович</v>
          </cell>
        </row>
        <row r="1709">
          <cell r="AS1709" t="str">
            <v>Кублякова Елена Александровна</v>
          </cell>
        </row>
        <row r="1710">
          <cell r="AS1710" t="str">
            <v>Кубраков Дмитрий Андреевич</v>
          </cell>
        </row>
        <row r="1711">
          <cell r="AS1711" t="str">
            <v>Куваева Светлана Олеговна</v>
          </cell>
        </row>
        <row r="1712">
          <cell r="AS1712" t="str">
            <v>Кувалдина Надежда Анатольевна</v>
          </cell>
        </row>
        <row r="1713">
          <cell r="AS1713" t="str">
            <v>Кувалдина Ольга Викторовна</v>
          </cell>
        </row>
        <row r="1714">
          <cell r="AS1714" t="str">
            <v>Кудашкина Татьяна Сергеевна</v>
          </cell>
        </row>
        <row r="1715">
          <cell r="AS1715" t="str">
            <v>Кудашов Михаил Алексеевич</v>
          </cell>
        </row>
        <row r="1716">
          <cell r="AS1716" t="str">
            <v>Кудинова Екатерина Александровна</v>
          </cell>
        </row>
        <row r="1717">
          <cell r="AS1717" t="str">
            <v>Кудрявцев Александр Вячеславович</v>
          </cell>
        </row>
        <row r="1718">
          <cell r="AS1718" t="str">
            <v>Кудрявцев Андрей Евгеньевич</v>
          </cell>
        </row>
        <row r="1719">
          <cell r="AS1719" t="str">
            <v>Кудрявцева Ирина Владимировна</v>
          </cell>
        </row>
        <row r="1720">
          <cell r="AS1720" t="str">
            <v>Кудрявцева Лиана Марсовна</v>
          </cell>
        </row>
        <row r="1721">
          <cell r="AS1721" t="str">
            <v>Кудряшов Дмитрий Александрович</v>
          </cell>
        </row>
        <row r="1722">
          <cell r="AS1722" t="str">
            <v>Кужель Ольга Чеславовна</v>
          </cell>
        </row>
        <row r="1723">
          <cell r="AS1723" t="str">
            <v>Кузеванов Евгений Игоревич</v>
          </cell>
        </row>
        <row r="1724">
          <cell r="AS1724" t="str">
            <v>Куземина Светлана Алексеевна</v>
          </cell>
        </row>
        <row r="1725">
          <cell r="AS1725" t="str">
            <v>Кузина Наталья Юрьевна</v>
          </cell>
        </row>
        <row r="1726">
          <cell r="AS1726" t="str">
            <v>Кузина Олеся Игоревна</v>
          </cell>
        </row>
        <row r="1727">
          <cell r="AS1727" t="str">
            <v>Кузичева Татьяна Сергеевна</v>
          </cell>
        </row>
        <row r="1728">
          <cell r="AS1728" t="str">
            <v>Кузнецов Александр Владимирович</v>
          </cell>
        </row>
        <row r="1729">
          <cell r="AS1729" t="str">
            <v>Кузнецов Антон Юрьевич</v>
          </cell>
        </row>
        <row r="1730">
          <cell r="AS1730" t="str">
            <v>Кузнецов Максим Владимирович</v>
          </cell>
        </row>
        <row r="1731">
          <cell r="AS1731" t="str">
            <v>Кузнецова Анна Анатольевна</v>
          </cell>
        </row>
        <row r="1732">
          <cell r="AS1732" t="str">
            <v>Кузнецова Анна Владимировна</v>
          </cell>
        </row>
        <row r="1733">
          <cell r="AS1733" t="str">
            <v>Кузнецова Галина Сергеевна</v>
          </cell>
        </row>
        <row r="1734">
          <cell r="AS1734" t="str">
            <v>Кузнецова Екатерина Алексеевна</v>
          </cell>
        </row>
        <row r="1735">
          <cell r="AS1735" t="str">
            <v>Кузнецова Елена Николаевна</v>
          </cell>
        </row>
        <row r="1736">
          <cell r="AS1736" t="str">
            <v>Кузнецова Лариса Валерьевна</v>
          </cell>
        </row>
        <row r="1737">
          <cell r="AS1737" t="str">
            <v>Кузнецова Людмила Вячеславовна</v>
          </cell>
        </row>
        <row r="1738">
          <cell r="AS1738" t="str">
            <v>Кузнецова Ольга Зинатуловна</v>
          </cell>
        </row>
        <row r="1739">
          <cell r="AS1739" t="str">
            <v>Кузнецова Татьяна Станиславовна</v>
          </cell>
        </row>
        <row r="1740">
          <cell r="AS1740" t="str">
            <v>Кузнецова Юлия Александровна</v>
          </cell>
        </row>
        <row r="1741">
          <cell r="AS1741" t="str">
            <v>Кузнецова Юлия Борисовна</v>
          </cell>
        </row>
        <row r="1742">
          <cell r="AS1742" t="str">
            <v>Кузовкова Александра Владимировна</v>
          </cell>
        </row>
        <row r="1743">
          <cell r="AS1743" t="str">
            <v>Кузьменко Наталья Владимировна</v>
          </cell>
        </row>
        <row r="1744">
          <cell r="AS1744" t="str">
            <v>Кузьмин Павел Евгеньевич</v>
          </cell>
        </row>
        <row r="1745">
          <cell r="AS1745" t="str">
            <v>Кузьмина Александра Сергеевна</v>
          </cell>
        </row>
        <row r="1746">
          <cell r="AS1746" t="str">
            <v>Кузьмина Евгения Альбертовна</v>
          </cell>
        </row>
        <row r="1747">
          <cell r="AS1747" t="str">
            <v>Кузьмина Елена Валерьевна</v>
          </cell>
        </row>
        <row r="1748">
          <cell r="AS1748" t="str">
            <v>Куклин Александр Николаевич</v>
          </cell>
        </row>
        <row r="1749">
          <cell r="AS1749" t="str">
            <v>Кукуева Виктория Юрьевна</v>
          </cell>
        </row>
        <row r="1750">
          <cell r="AS1750" t="str">
            <v>Кукушкина Ольга Ивановна</v>
          </cell>
        </row>
        <row r="1751">
          <cell r="AS1751" t="str">
            <v>Кулагина Екатерина Игоревна</v>
          </cell>
        </row>
        <row r="1752">
          <cell r="AS1752" t="str">
            <v>Кулагина Ольга Юрьевна</v>
          </cell>
        </row>
        <row r="1753">
          <cell r="AS1753" t="str">
            <v>Кулакова Юлия Александровна</v>
          </cell>
        </row>
        <row r="1754">
          <cell r="AS1754" t="str">
            <v>Кулемина Анастасия Вячеславовна</v>
          </cell>
        </row>
        <row r="1755">
          <cell r="AS1755" t="str">
            <v>Кулешова Ольга Владимировна</v>
          </cell>
        </row>
        <row r="1756">
          <cell r="AS1756" t="str">
            <v>Кулик Татьяна Андреевна</v>
          </cell>
        </row>
        <row r="1757">
          <cell r="AS1757" t="str">
            <v>Куликов Николай Валентинович</v>
          </cell>
        </row>
        <row r="1758">
          <cell r="AS1758" t="str">
            <v>Куликова Галина Алексеевна</v>
          </cell>
        </row>
        <row r="1759">
          <cell r="AS1759" t="str">
            <v>Куликова Галина Юрьевна</v>
          </cell>
        </row>
        <row r="1760">
          <cell r="AS1760" t="str">
            <v>Куликова Марина Сергеевна</v>
          </cell>
        </row>
        <row r="1761">
          <cell r="AS1761" t="str">
            <v>Куликова Ольга Викторовна</v>
          </cell>
        </row>
        <row r="1762">
          <cell r="AS1762" t="str">
            <v>Куликова Светлана Николаевна</v>
          </cell>
        </row>
        <row r="1763">
          <cell r="AS1763" t="str">
            <v>Кулинич Елена Владимировна</v>
          </cell>
        </row>
        <row r="1764">
          <cell r="AS1764" t="str">
            <v>Куличков Александр Александрович</v>
          </cell>
        </row>
        <row r="1765">
          <cell r="AS1765" t="str">
            <v>Кульков Алексей Александрович</v>
          </cell>
        </row>
        <row r="1766">
          <cell r="AS1766" t="str">
            <v>Кульпинова Наталья Владимировна</v>
          </cell>
        </row>
        <row r="1767">
          <cell r="AS1767" t="str">
            <v>Кумыков Булат Хасанович</v>
          </cell>
        </row>
        <row r="1768">
          <cell r="AS1768" t="str">
            <v>Кумыкова Жанна Султановна</v>
          </cell>
        </row>
        <row r="1769">
          <cell r="AS1769" t="str">
            <v>Кумыкова Сатаней Хасанбиевна</v>
          </cell>
        </row>
        <row r="1770">
          <cell r="AS1770" t="str">
            <v>Кун Евгений Юрьевич</v>
          </cell>
        </row>
        <row r="1771">
          <cell r="AS1771" t="str">
            <v>Кунц Екатерина Сергеевна</v>
          </cell>
        </row>
        <row r="1772">
          <cell r="AS1772" t="str">
            <v>Куприянова Елена Витальевна</v>
          </cell>
        </row>
        <row r="1773">
          <cell r="AS1773" t="str">
            <v>Купцикевич Анна Андреевна</v>
          </cell>
        </row>
        <row r="1774">
          <cell r="AS1774" t="str">
            <v>Курако Анастасия Владимировна</v>
          </cell>
        </row>
        <row r="1775">
          <cell r="AS1775" t="str">
            <v>Курбангалиева Светлана Ивановна</v>
          </cell>
        </row>
        <row r="1776">
          <cell r="AS1776" t="str">
            <v>Курбанов Эльхан Хошбахт Оглы</v>
          </cell>
        </row>
        <row r="1777">
          <cell r="AS1777" t="str">
            <v>Курбанова Алина Михайловна</v>
          </cell>
        </row>
        <row r="1778">
          <cell r="AS1778" t="str">
            <v>Курданов Рашид Исхакович</v>
          </cell>
        </row>
        <row r="1779">
          <cell r="AS1779" t="str">
            <v>Курепанова Елена Юрьевна</v>
          </cell>
        </row>
        <row r="1780">
          <cell r="AS1780" t="str">
            <v>Куриленко Анастасия Николаевна</v>
          </cell>
        </row>
        <row r="1781">
          <cell r="AS1781" t="str">
            <v>Куринная Евгения Сергеевна</v>
          </cell>
        </row>
        <row r="1782">
          <cell r="AS1782" t="str">
            <v>Курков Дмитрий Валерьевич</v>
          </cell>
        </row>
        <row r="1783">
          <cell r="AS1783" t="str">
            <v>Курлова Анастасия Петровна</v>
          </cell>
        </row>
        <row r="1784">
          <cell r="AS1784" t="str">
            <v>Куропятник Анастасия Андреевна</v>
          </cell>
        </row>
        <row r="1785">
          <cell r="AS1785" t="str">
            <v>Курочкин Павел Петрович</v>
          </cell>
        </row>
        <row r="1786">
          <cell r="AS1786" t="str">
            <v>Курочкина Дарья Александровна</v>
          </cell>
        </row>
        <row r="1787">
          <cell r="AS1787" t="str">
            <v>Курсаков Михаил Александрович</v>
          </cell>
        </row>
        <row r="1788">
          <cell r="AS1788" t="str">
            <v>Курунина Алла Валерьевна</v>
          </cell>
        </row>
        <row r="1789">
          <cell r="AS1789" t="str">
            <v>Курьянова Татьяна Сергеевна</v>
          </cell>
        </row>
        <row r="1790">
          <cell r="AS1790" t="str">
            <v>Кускова Елена Федоровна</v>
          </cell>
        </row>
        <row r="1791">
          <cell r="AS1791" t="str">
            <v>Кутепов Александр Алексеевич</v>
          </cell>
        </row>
        <row r="1792">
          <cell r="AS1792" t="str">
            <v>Кутепова Татьяна Александровна</v>
          </cell>
        </row>
        <row r="1793">
          <cell r="AS1793" t="str">
            <v>Кутищева Евгения Сергеевна</v>
          </cell>
        </row>
        <row r="1794">
          <cell r="AS1794" t="str">
            <v>Кутырев Дмитрий Александрович</v>
          </cell>
        </row>
        <row r="1795">
          <cell r="AS1795" t="str">
            <v>Кутянов Андрей Андреевич</v>
          </cell>
        </row>
        <row r="1796">
          <cell r="AS1796" t="str">
            <v>Кухарев Владимир Николаевич</v>
          </cell>
        </row>
        <row r="1797">
          <cell r="AS1797" t="str">
            <v>Кухарчук Василий Васильевич</v>
          </cell>
        </row>
        <row r="1798">
          <cell r="AS1798" t="str">
            <v>Куцая Марина Анатольевна</v>
          </cell>
        </row>
        <row r="1799">
          <cell r="AS1799" t="str">
            <v>Куцева Мария Васильевна</v>
          </cell>
        </row>
        <row r="1800">
          <cell r="AS1800" t="str">
            <v>Куцык Ольга Александровна</v>
          </cell>
        </row>
        <row r="1801">
          <cell r="AS1801" t="str">
            <v>Кушманцев Сергей Александрович</v>
          </cell>
        </row>
        <row r="1802">
          <cell r="AS1802" t="str">
            <v>Кушнаренко Надежда Юрьевна</v>
          </cell>
        </row>
        <row r="1803">
          <cell r="AS1803" t="str">
            <v>Кущева Елена Анатольевна</v>
          </cell>
        </row>
        <row r="1804">
          <cell r="AS1804" t="str">
            <v>Куюкова Гульназ Рифгатовна</v>
          </cell>
        </row>
        <row r="1805">
          <cell r="AS1805" t="str">
            <v>Кюнэ Нина Алексеевна</v>
          </cell>
        </row>
        <row r="1806">
          <cell r="AS1806" t="str">
            <v>Л зов Антон Александрович</v>
          </cell>
        </row>
        <row r="1807">
          <cell r="AS1807" t="str">
            <v>Лабзин Андрей Евгеньевич</v>
          </cell>
        </row>
        <row r="1808">
          <cell r="AS1808" t="str">
            <v>Лабо Татьяна Ивановна</v>
          </cell>
        </row>
        <row r="1809">
          <cell r="AS1809" t="str">
            <v>Лабутин Алексей Викторович</v>
          </cell>
        </row>
        <row r="1810">
          <cell r="AS1810" t="str">
            <v>Лавренова Анастасия Николаевна</v>
          </cell>
        </row>
        <row r="1811">
          <cell r="AS1811" t="str">
            <v>Лаврентьев Виталий Владимирович</v>
          </cell>
        </row>
        <row r="1812">
          <cell r="AS1812" t="str">
            <v>Лаврова Екатерина Александровна</v>
          </cell>
        </row>
        <row r="1813">
          <cell r="AS1813" t="str">
            <v>Лаврова Елена Юрьевна</v>
          </cell>
        </row>
        <row r="1814">
          <cell r="AS1814" t="str">
            <v>Лагунова Екатерина Александровна</v>
          </cell>
        </row>
        <row r="1815">
          <cell r="AS1815" t="str">
            <v>Лагутенкова Екатерина Владимировна</v>
          </cell>
        </row>
        <row r="1816">
          <cell r="AS1816" t="str">
            <v>Лазарева Евгения Игоревна</v>
          </cell>
        </row>
        <row r="1817">
          <cell r="AS1817" t="str">
            <v>Лазарева Наталья Владимировна</v>
          </cell>
        </row>
        <row r="1818">
          <cell r="AS1818" t="str">
            <v>Лазарева Олеся Владимировна</v>
          </cell>
        </row>
        <row r="1819">
          <cell r="AS1819" t="str">
            <v>Лапочкина Виктория Андреевна</v>
          </cell>
        </row>
        <row r="1820">
          <cell r="AS1820" t="str">
            <v>Лаптева Анастасия Владимировна</v>
          </cell>
        </row>
        <row r="1821">
          <cell r="AS1821" t="str">
            <v>Лапушкина Ирина Андреевна</v>
          </cell>
        </row>
        <row r="1822">
          <cell r="AS1822" t="str">
            <v>Лапшина Светлана Геннадьевна</v>
          </cell>
        </row>
        <row r="1823">
          <cell r="AS1823" t="str">
            <v>Лапыгина Лариса Игоревна</v>
          </cell>
        </row>
        <row r="1824">
          <cell r="AS1824" t="str">
            <v>Ларина Ксения Владимировна</v>
          </cell>
        </row>
        <row r="1825">
          <cell r="AS1825" t="str">
            <v>Ларина Надежда Николаевна</v>
          </cell>
        </row>
        <row r="1826">
          <cell r="AS1826" t="str">
            <v>Ларионов Василий Сергеевич</v>
          </cell>
        </row>
        <row r="1827">
          <cell r="AS1827" t="str">
            <v>Ларионов Дмитрий Игоревич</v>
          </cell>
        </row>
        <row r="1828">
          <cell r="AS1828" t="str">
            <v>Ларионова Ирина Валерьевна</v>
          </cell>
        </row>
        <row r="1829">
          <cell r="AS1829" t="str">
            <v>Ларионова Нина Михайловна</v>
          </cell>
        </row>
        <row r="1830">
          <cell r="AS1830" t="str">
            <v>Ларкина Елена Сергеевна</v>
          </cell>
        </row>
        <row r="1831">
          <cell r="AS1831" t="str">
            <v>Ларькина Мария Николаевна</v>
          </cell>
        </row>
        <row r="1832">
          <cell r="AS1832" t="str">
            <v>Ласточкин Арт м Васильевич</v>
          </cell>
        </row>
        <row r="1833">
          <cell r="AS1833" t="str">
            <v>Латовкина Екатерина Сергеевна</v>
          </cell>
        </row>
        <row r="1834">
          <cell r="AS1834" t="str">
            <v>Латыпов Тимур Маликович</v>
          </cell>
        </row>
        <row r="1835">
          <cell r="AS1835" t="str">
            <v>Латышев Никита Алексеевич</v>
          </cell>
        </row>
        <row r="1836">
          <cell r="AS1836" t="str">
            <v>Латышева Ольга Ивановна</v>
          </cell>
        </row>
        <row r="1837">
          <cell r="AS1837" t="str">
            <v>Лахман Роман Дмитриевич</v>
          </cell>
        </row>
        <row r="1838">
          <cell r="AS1838" t="str">
            <v>Лебедев Вадим Александрович</v>
          </cell>
        </row>
        <row r="1839">
          <cell r="AS1839" t="str">
            <v>Лебедева Марина Владимировна</v>
          </cell>
        </row>
        <row r="1840">
          <cell r="AS1840" t="str">
            <v>Лебедева Пелагея Павловна</v>
          </cell>
        </row>
        <row r="1841">
          <cell r="AS1841" t="str">
            <v>Лебедева Тамара Олеговна</v>
          </cell>
        </row>
        <row r="1842">
          <cell r="AS1842" t="str">
            <v>Лебеденко Мария Евгеньевна</v>
          </cell>
        </row>
        <row r="1843">
          <cell r="AS1843" t="str">
            <v>Леванзина Светлана Александровна</v>
          </cell>
        </row>
        <row r="1844">
          <cell r="AS1844" t="str">
            <v>Левашова Екатерина Максимовна</v>
          </cell>
        </row>
        <row r="1845">
          <cell r="AS1845" t="str">
            <v>Левашова Лариса Николаевна</v>
          </cell>
        </row>
        <row r="1846">
          <cell r="AS1846" t="str">
            <v>Левашова Мария Николаевна</v>
          </cell>
        </row>
        <row r="1847">
          <cell r="AS1847" t="str">
            <v>Левина Юлия Алексеевна</v>
          </cell>
        </row>
        <row r="1848">
          <cell r="AS1848" t="str">
            <v>Левусенкова Ксения Александровна</v>
          </cell>
        </row>
        <row r="1849">
          <cell r="AS1849" t="str">
            <v>Левченко Екатерина Алексеевна</v>
          </cell>
        </row>
        <row r="1850">
          <cell r="AS1850" t="str">
            <v>Легких Ольга Григорьевна</v>
          </cell>
        </row>
        <row r="1851">
          <cell r="AS1851" t="str">
            <v>Легошина Татьяна Валерьевна</v>
          </cell>
        </row>
        <row r="1852">
          <cell r="AS1852" t="str">
            <v>Ледовская Мария Владимировна</v>
          </cell>
        </row>
        <row r="1853">
          <cell r="AS1853" t="str">
            <v>Ледовской Владимир Викторович</v>
          </cell>
        </row>
        <row r="1854">
          <cell r="AS1854" t="str">
            <v>Лезина Любовь Ивановна</v>
          </cell>
        </row>
        <row r="1855">
          <cell r="AS1855" t="str">
            <v>Лементович Ольга Александровна</v>
          </cell>
        </row>
        <row r="1856">
          <cell r="AS1856" t="str">
            <v>Лемешев Сергей Андреевич</v>
          </cell>
        </row>
        <row r="1857">
          <cell r="AS1857" t="str">
            <v>Леоненкова Ирина Николаевна</v>
          </cell>
        </row>
        <row r="1858">
          <cell r="AS1858" t="str">
            <v>Леонова Наталья Александровна</v>
          </cell>
        </row>
        <row r="1859">
          <cell r="AS1859" t="str">
            <v>Леонтьева Оксана Николаевна</v>
          </cell>
        </row>
        <row r="1860">
          <cell r="AS1860" t="str">
            <v>Лепешкина Светлана Валерьевна</v>
          </cell>
        </row>
        <row r="1861">
          <cell r="AS1861" t="str">
            <v>Леуцкая Дарья Александровна</v>
          </cell>
        </row>
        <row r="1862">
          <cell r="AS1862" t="str">
            <v>Ливанова Наталия Александровна</v>
          </cell>
        </row>
        <row r="1863">
          <cell r="AS1863" t="str">
            <v>Липартия Теймураз Зурабович</v>
          </cell>
        </row>
        <row r="1864">
          <cell r="AS1864" t="str">
            <v>Липко Анна Николаевна</v>
          </cell>
        </row>
        <row r="1865">
          <cell r="AS1865" t="str">
            <v>Липовцин Александр Петрович</v>
          </cell>
        </row>
        <row r="1866">
          <cell r="AS1866" t="str">
            <v>Лисач Ольга Владимировна</v>
          </cell>
        </row>
        <row r="1867">
          <cell r="AS1867" t="str">
            <v>Лисицина Александра Дмитриевна</v>
          </cell>
        </row>
        <row r="1868">
          <cell r="AS1868" t="str">
            <v>Лисянская Галина Викторовна</v>
          </cell>
        </row>
        <row r="1869">
          <cell r="AS1869" t="str">
            <v>Литаврина Елена Владимировна</v>
          </cell>
        </row>
        <row r="1870">
          <cell r="AS1870" t="str">
            <v>Литвинов Вячеслав Олегович</v>
          </cell>
        </row>
        <row r="1871">
          <cell r="AS1871" t="str">
            <v>Литвинова Татьяна Сергеевна</v>
          </cell>
        </row>
        <row r="1872">
          <cell r="AS1872" t="str">
            <v>Литвяков Андрей Андреевич</v>
          </cell>
        </row>
        <row r="1873">
          <cell r="AS1873" t="str">
            <v>Литвякова Елена Анатольевна</v>
          </cell>
        </row>
        <row r="1874">
          <cell r="AS1874" t="str">
            <v>Литовка Константин Петрович</v>
          </cell>
        </row>
        <row r="1875">
          <cell r="AS1875" t="str">
            <v>Литовских Артем Александрович</v>
          </cell>
        </row>
        <row r="1876">
          <cell r="AS1876" t="str">
            <v>Литюшкина Марина Александровна</v>
          </cell>
        </row>
        <row r="1877">
          <cell r="AS1877" t="str">
            <v>Лифанова Виктория Сергеевна</v>
          </cell>
        </row>
        <row r="1878">
          <cell r="AS1878" t="str">
            <v>Лихно Евгений Васильевич</v>
          </cell>
        </row>
        <row r="1879">
          <cell r="AS1879" t="str">
            <v>Лихошва Евгений Анатольевич</v>
          </cell>
        </row>
        <row r="1880">
          <cell r="AS1880" t="str">
            <v>Лишенко Илья Евгеньевич</v>
          </cell>
        </row>
        <row r="1881">
          <cell r="AS1881" t="str">
            <v>Лобанова Ольга Борисовна</v>
          </cell>
        </row>
        <row r="1882">
          <cell r="AS1882" t="str">
            <v>Лобанова Снежана Андреевна</v>
          </cell>
        </row>
        <row r="1883">
          <cell r="AS1883" t="str">
            <v>Лобачева Ольга Васильевна</v>
          </cell>
        </row>
        <row r="1884">
          <cell r="AS1884" t="str">
            <v>Лобова Лариса Валериевна</v>
          </cell>
        </row>
        <row r="1885">
          <cell r="AS1885" t="str">
            <v>Лобова Ольга Васильевна</v>
          </cell>
        </row>
        <row r="1886">
          <cell r="AS1886" t="str">
            <v>Лобода Елена Сергеевна</v>
          </cell>
        </row>
        <row r="1887">
          <cell r="AS1887" t="str">
            <v>Лобурев Артем Юрьевич</v>
          </cell>
        </row>
        <row r="1888">
          <cell r="AS1888" t="str">
            <v>Ловецкий Николай Геннадьевич</v>
          </cell>
        </row>
        <row r="1889">
          <cell r="AS1889" t="str">
            <v>Ловыгина Анжелика Валериевна</v>
          </cell>
        </row>
        <row r="1890">
          <cell r="AS1890" t="str">
            <v>Логвиненко Павел Александрович</v>
          </cell>
        </row>
        <row r="1891">
          <cell r="AS1891" t="str">
            <v>Логинов Александр Геннадьевич</v>
          </cell>
        </row>
        <row r="1892">
          <cell r="AS1892" t="str">
            <v>Логинов Евгений Сергеевич</v>
          </cell>
        </row>
        <row r="1893">
          <cell r="AS1893" t="str">
            <v>Логинова Александра Андреевна</v>
          </cell>
        </row>
        <row r="1894">
          <cell r="AS1894" t="str">
            <v>Логинова Евгения Викторовна</v>
          </cell>
        </row>
        <row r="1895">
          <cell r="AS1895" t="str">
            <v>Логинова Елена Николаевна</v>
          </cell>
        </row>
        <row r="1896">
          <cell r="AS1896" t="str">
            <v>Логинова Розалия Наиловна</v>
          </cell>
        </row>
        <row r="1897">
          <cell r="AS1897" t="str">
            <v>Логинова Светлана Геннадьевна</v>
          </cell>
        </row>
        <row r="1898">
          <cell r="AS1898" t="str">
            <v>Логинова Татьяна Николаевна</v>
          </cell>
        </row>
        <row r="1899">
          <cell r="AS1899" t="str">
            <v>Лоза Мария Алексеевна</v>
          </cell>
        </row>
        <row r="1900">
          <cell r="AS1900" t="str">
            <v>Лозина Ирина Андреевна</v>
          </cell>
        </row>
        <row r="1901">
          <cell r="AS1901" t="str">
            <v>Лозовая Людмила Владимировна</v>
          </cell>
        </row>
        <row r="1902">
          <cell r="AS1902" t="str">
            <v>Лозовой Антон Алексеевич</v>
          </cell>
        </row>
        <row r="1903">
          <cell r="AS1903" t="str">
            <v>Локазюк Антонина Васильевна</v>
          </cell>
        </row>
        <row r="1904">
          <cell r="AS1904" t="str">
            <v>Локис Ольга Александровна</v>
          </cell>
        </row>
        <row r="1905">
          <cell r="AS1905" t="str">
            <v>Локтев Игорь Александрович</v>
          </cell>
        </row>
        <row r="1906">
          <cell r="AS1906" t="str">
            <v>Ломакина Ольга Александровна</v>
          </cell>
        </row>
        <row r="1907">
          <cell r="AS1907" t="str">
            <v>Ломовская Светлана Владимировна</v>
          </cell>
        </row>
        <row r="1908">
          <cell r="AS1908" t="str">
            <v>Ломовцева Вера Викторовна</v>
          </cell>
        </row>
        <row r="1909">
          <cell r="AS1909" t="str">
            <v>Лопатина Светлана Григорьевна</v>
          </cell>
        </row>
        <row r="1910">
          <cell r="AS1910" t="str">
            <v>Лопатка Светлана Сергеевна</v>
          </cell>
        </row>
        <row r="1911">
          <cell r="AS1911" t="str">
            <v>Лоскутова Светлана Сергеевна</v>
          </cell>
        </row>
        <row r="1912">
          <cell r="AS1912" t="str">
            <v>Лощилина Маргарита Алексеевна</v>
          </cell>
        </row>
        <row r="1913">
          <cell r="AS1913" t="str">
            <v>Луганская Лилия Сергеевна</v>
          </cell>
        </row>
        <row r="1914">
          <cell r="AS1914" t="str">
            <v>Луговая Олеся Владимировна</v>
          </cell>
        </row>
        <row r="1915">
          <cell r="AS1915" t="str">
            <v>Лукашин Александр Сергеевич</v>
          </cell>
        </row>
        <row r="1916">
          <cell r="AS1916" t="str">
            <v>Лукин Александр Александрович</v>
          </cell>
        </row>
        <row r="1917">
          <cell r="AS1917" t="str">
            <v>Лукина Ксения Александровна</v>
          </cell>
        </row>
        <row r="1918">
          <cell r="AS1918" t="str">
            <v>Лукина Наталья Владимировна</v>
          </cell>
        </row>
        <row r="1919">
          <cell r="AS1919" t="str">
            <v>Лукьянова Татьяна Михайловна</v>
          </cell>
        </row>
        <row r="1920">
          <cell r="AS1920" t="str">
            <v>Лукьянчук Ольга Александровна</v>
          </cell>
        </row>
        <row r="1921">
          <cell r="AS1921" t="str">
            <v>Лунева Наталия Геннадьевна</v>
          </cell>
        </row>
        <row r="1922">
          <cell r="AS1922" t="str">
            <v>Лунегова Евгения Владимировна</v>
          </cell>
        </row>
        <row r="1923">
          <cell r="AS1923" t="str">
            <v>Лунин Андрей Владимирович</v>
          </cell>
        </row>
        <row r="1924">
          <cell r="AS1924" t="str">
            <v>Лункин Александр Владимирович</v>
          </cell>
        </row>
        <row r="1925">
          <cell r="AS1925" t="str">
            <v>Луста Анжелика Юрьевна</v>
          </cell>
        </row>
        <row r="1926">
          <cell r="AS1926" t="str">
            <v>Лутошечкина Виктория Викторовна</v>
          </cell>
        </row>
        <row r="1927">
          <cell r="AS1927" t="str">
            <v>Лутьянова Мария Владимировна</v>
          </cell>
        </row>
        <row r="1928">
          <cell r="AS1928" t="str">
            <v>Лучанинова Мария Сергеевна</v>
          </cell>
        </row>
        <row r="1929">
          <cell r="AS1929" t="str">
            <v>Лучинкин Денис Васильевич</v>
          </cell>
        </row>
        <row r="1930">
          <cell r="AS1930" t="str">
            <v>Лучихина Татьяна Васильевна</v>
          </cell>
        </row>
        <row r="1931">
          <cell r="AS1931" t="str">
            <v>Лущеко Татьяна Александровна</v>
          </cell>
        </row>
        <row r="1932">
          <cell r="AS1932" t="str">
            <v>Лымарь Виктория Владимировна</v>
          </cell>
        </row>
        <row r="1933">
          <cell r="AS1933" t="str">
            <v>Лымарь Тамара Михайловна</v>
          </cell>
        </row>
        <row r="1934">
          <cell r="AS1934" t="str">
            <v>Лысенко Василиса Валерьевна</v>
          </cell>
        </row>
        <row r="1935">
          <cell r="AS1935" t="str">
            <v>Лысенко Эльвира Аркадьевна</v>
          </cell>
        </row>
        <row r="1936">
          <cell r="AS1936" t="str">
            <v>Лысикова Анна Анатольевна</v>
          </cell>
        </row>
        <row r="1937">
          <cell r="AS1937" t="str">
            <v>Лысикова Ольга Владимировна</v>
          </cell>
        </row>
        <row r="1938">
          <cell r="AS1938" t="str">
            <v>Любавина Светлана Юрьевна</v>
          </cell>
        </row>
        <row r="1939">
          <cell r="AS1939" t="str">
            <v>Любимова Диана Александровна</v>
          </cell>
        </row>
        <row r="1940">
          <cell r="AS1940" t="str">
            <v>Любителева Юлия Владимировна</v>
          </cell>
        </row>
        <row r="1941">
          <cell r="AS1941" t="str">
            <v>Любушкина Ольга Николаевна</v>
          </cell>
        </row>
        <row r="1942">
          <cell r="AS1942" t="str">
            <v>Люфт Александр Владимирович</v>
          </cell>
        </row>
        <row r="1943">
          <cell r="AS1943" t="str">
            <v>Лябик Иван Игоревич</v>
          </cell>
        </row>
        <row r="1944">
          <cell r="AS1944" t="str">
            <v>Лягоскин Петр Сергеевич</v>
          </cell>
        </row>
        <row r="1945">
          <cell r="AS1945" t="str">
            <v>Лядов Андрей Анатольевич</v>
          </cell>
        </row>
        <row r="1946">
          <cell r="AS1946" t="str">
            <v>Лямина Ирина Германовна</v>
          </cell>
        </row>
        <row r="1947">
          <cell r="AS1947" t="str">
            <v>Лямцев Михаил Львович</v>
          </cell>
        </row>
        <row r="1948">
          <cell r="AS1948" t="str">
            <v>Лямцева Анастасия Андреевна</v>
          </cell>
        </row>
        <row r="1949">
          <cell r="AS1949" t="str">
            <v>Лямцева Ксения Константиновна</v>
          </cell>
        </row>
        <row r="1950">
          <cell r="AS1950" t="str">
            <v>Ляшенко Марина Алексеевна</v>
          </cell>
        </row>
        <row r="1951">
          <cell r="AS1951" t="str">
            <v>Мавлявеева Кристина Ришатовна</v>
          </cell>
        </row>
        <row r="1952">
          <cell r="AS1952" t="str">
            <v>Маврина Екатерина Владимировна</v>
          </cell>
        </row>
        <row r="1953">
          <cell r="AS1953" t="str">
            <v>Маврина Мария Алексеевна</v>
          </cell>
        </row>
        <row r="1954">
          <cell r="AS1954" t="str">
            <v>Магамаева Луиза Насурлаевна</v>
          </cell>
        </row>
        <row r="1955">
          <cell r="AS1955" t="str">
            <v>Магжанов Инсар Рифатович</v>
          </cell>
        </row>
        <row r="1956">
          <cell r="AS1956" t="str">
            <v>Магомадов Бекхан Магомедович</v>
          </cell>
        </row>
        <row r="1957">
          <cell r="AS1957" t="str">
            <v>Мажаров Сергей Александрович</v>
          </cell>
        </row>
        <row r="1958">
          <cell r="AS1958" t="str">
            <v>Мазалов Евгений Сергеевич</v>
          </cell>
        </row>
        <row r="1959">
          <cell r="AS1959" t="str">
            <v>Мазлоева Ружана Лионовна</v>
          </cell>
        </row>
        <row r="1960">
          <cell r="AS1960" t="str">
            <v>Майоров Александр Владимирович</v>
          </cell>
        </row>
        <row r="1961">
          <cell r="AS1961" t="str">
            <v>Майстренко Кристина Евгеньевна</v>
          </cell>
        </row>
        <row r="1962">
          <cell r="AS1962" t="str">
            <v>Макаренко Маргарита Викторовна</v>
          </cell>
        </row>
        <row r="1963">
          <cell r="AS1963" t="str">
            <v>Макаренко Татьяна Владимировна</v>
          </cell>
        </row>
        <row r="1964">
          <cell r="AS1964" t="str">
            <v>Макаров Александр Сергеевич</v>
          </cell>
        </row>
        <row r="1965">
          <cell r="AS1965" t="str">
            <v>Макаров Павел Сергеевич</v>
          </cell>
        </row>
        <row r="1966">
          <cell r="AS1966" t="str">
            <v>Макарова Александра Сергеевна</v>
          </cell>
        </row>
        <row r="1967">
          <cell r="AS1967" t="str">
            <v>Макарова Галина Анатольевна</v>
          </cell>
        </row>
        <row r="1968">
          <cell r="AS1968" t="str">
            <v>Макарова Ирина Валерьевна</v>
          </cell>
        </row>
        <row r="1969">
          <cell r="AS1969" t="str">
            <v>Макарова Мария Владимировна</v>
          </cell>
        </row>
        <row r="1970">
          <cell r="AS1970" t="str">
            <v>Макарова Наталья Александровна</v>
          </cell>
        </row>
        <row r="1971">
          <cell r="AS1971" t="str">
            <v>Макарова Ольга Ивановна</v>
          </cell>
        </row>
        <row r="1972">
          <cell r="AS1972" t="str">
            <v>Макарова Светлана Валерьевна</v>
          </cell>
        </row>
        <row r="1973">
          <cell r="AS1973" t="str">
            <v>Макаровский Иван Александрович</v>
          </cell>
        </row>
        <row r="1974">
          <cell r="AS1974" t="str">
            <v>Макашина Ольга Евгеньевна</v>
          </cell>
        </row>
        <row r="1975">
          <cell r="AS1975" t="str">
            <v>Македонский Александр Сергеевич</v>
          </cell>
        </row>
        <row r="1976">
          <cell r="AS1976" t="str">
            <v>Максименко Наталья Юрьевна</v>
          </cell>
        </row>
        <row r="1977">
          <cell r="AS1977" t="str">
            <v>Максимова Екатерина Петровна</v>
          </cell>
        </row>
        <row r="1978">
          <cell r="AS1978" t="str">
            <v>Максимова Мария Валерьевна</v>
          </cell>
        </row>
        <row r="1979">
          <cell r="AS1979" t="str">
            <v>Максимова Светлана Николаевна</v>
          </cell>
        </row>
        <row r="1980">
          <cell r="AS1980" t="str">
            <v>Максимова Татьяна Викторовна</v>
          </cell>
        </row>
        <row r="1981">
          <cell r="AS1981" t="str">
            <v>Максимова Татьяна Сергеевна</v>
          </cell>
        </row>
        <row r="1982">
          <cell r="AS1982" t="str">
            <v>Максимович Александр Сергеевич</v>
          </cell>
        </row>
        <row r="1983">
          <cell r="AS1983" t="str">
            <v>Макуева Диана Магомедовна</v>
          </cell>
        </row>
        <row r="1984">
          <cell r="AS1984" t="str">
            <v>Макушина Татьяна Евгеньевна</v>
          </cell>
        </row>
        <row r="1985">
          <cell r="AS1985" t="str">
            <v>Макшанцев Сергей Юрьевич</v>
          </cell>
        </row>
        <row r="1986">
          <cell r="AS1986" t="str">
            <v>Малаканов Евгений Владимирович</v>
          </cell>
        </row>
        <row r="1987">
          <cell r="AS1987" t="str">
            <v>Малахова Зурида Хамзетовна</v>
          </cell>
        </row>
        <row r="1988">
          <cell r="AS1988" t="str">
            <v>Малахова Ирина Владимировна</v>
          </cell>
        </row>
        <row r="1989">
          <cell r="AS1989" t="str">
            <v>Маликов Марат Магсумович</v>
          </cell>
        </row>
        <row r="1990">
          <cell r="AS1990" t="str">
            <v>Малинин Андрей Владимирович</v>
          </cell>
        </row>
        <row r="1991">
          <cell r="AS1991" t="str">
            <v>Малинина Евгения Михайловна</v>
          </cell>
        </row>
        <row r="1992">
          <cell r="AS1992" t="str">
            <v>Малинкина Анна Юрьевна</v>
          </cell>
        </row>
        <row r="1993">
          <cell r="AS1993" t="str">
            <v>Малиновская Марина Юрьевна</v>
          </cell>
        </row>
        <row r="1994">
          <cell r="AS1994" t="str">
            <v>Малиновский Андрей Сергеевич</v>
          </cell>
        </row>
        <row r="1995">
          <cell r="AS1995" t="str">
            <v>Малов Сергей Анатольевич</v>
          </cell>
        </row>
        <row r="1996">
          <cell r="AS1996" t="str">
            <v>Малышева Елена Александровна</v>
          </cell>
        </row>
        <row r="1997">
          <cell r="AS1997" t="str">
            <v>Малышева Мария Александровна</v>
          </cell>
        </row>
        <row r="1998">
          <cell r="AS1998" t="str">
            <v>Малышенко Мария Александровна</v>
          </cell>
        </row>
        <row r="1999">
          <cell r="AS1999" t="str">
            <v>Малышко Александра Андреевна</v>
          </cell>
        </row>
        <row r="2000">
          <cell r="AS2000" t="str">
            <v>Мальсагова Арина Владимировна</v>
          </cell>
        </row>
        <row r="2001">
          <cell r="AS2001" t="str">
            <v>Мальцева Елена Геннадьевна</v>
          </cell>
        </row>
        <row r="2002">
          <cell r="AS2002" t="str">
            <v>Мальцева Жанна Витальевна</v>
          </cell>
        </row>
        <row r="2003">
          <cell r="AS2003" t="str">
            <v>Малюх Елена Олеговна</v>
          </cell>
        </row>
        <row r="2004">
          <cell r="AS2004" t="str">
            <v>Мамедова Инна Александровна</v>
          </cell>
        </row>
        <row r="2005">
          <cell r="AS2005" t="str">
            <v>Мамонова Анна Игоревна</v>
          </cell>
        </row>
        <row r="2006">
          <cell r="AS2006" t="str">
            <v>Мамонова Елена Владимировна</v>
          </cell>
        </row>
        <row r="2007">
          <cell r="AS2007" t="str">
            <v>Мамонтова Анастасия Алексеевна</v>
          </cell>
        </row>
        <row r="2008">
          <cell r="AS2008" t="str">
            <v>Мамонтова Светлана Викторовна</v>
          </cell>
        </row>
        <row r="2009">
          <cell r="AS2009" t="str">
            <v>Мамухова Луиза Султановна</v>
          </cell>
        </row>
        <row r="2010">
          <cell r="AS2010" t="str">
            <v>Мамушкин Александр Викторович</v>
          </cell>
        </row>
        <row r="2011">
          <cell r="AS2011" t="str">
            <v>Манаев Александр Александрович</v>
          </cell>
        </row>
        <row r="2012">
          <cell r="AS2012" t="str">
            <v>Манаенкова Анастасия Александровна</v>
          </cell>
        </row>
        <row r="2013">
          <cell r="AS2013" t="str">
            <v>Манакова Светлана Сергеевна</v>
          </cell>
        </row>
        <row r="2014">
          <cell r="AS2014" t="str">
            <v>Манацкова Ирина Алексеевна</v>
          </cell>
        </row>
        <row r="2015">
          <cell r="AS2015" t="str">
            <v>Мангирова Ирина Игоревна</v>
          </cell>
        </row>
        <row r="2016">
          <cell r="AS2016" t="str">
            <v>Мандрик Анна Сергеевна</v>
          </cell>
        </row>
        <row r="2017">
          <cell r="AS2017" t="str">
            <v>Манылов Артем Николаевич</v>
          </cell>
        </row>
        <row r="2018">
          <cell r="AS2018" t="str">
            <v>Манышева Надежда Леонидовна</v>
          </cell>
        </row>
        <row r="2019">
          <cell r="AS2019" t="str">
            <v>Маркин Максим Евгеньевич</v>
          </cell>
        </row>
        <row r="2020">
          <cell r="AS2020" t="str">
            <v>Маркитан Анна Николаевна</v>
          </cell>
        </row>
        <row r="2021">
          <cell r="AS2021" t="str">
            <v>Марков Александр Валерьевич</v>
          </cell>
        </row>
        <row r="2022">
          <cell r="AS2022" t="str">
            <v>Маркова Анастасия Игоревна</v>
          </cell>
        </row>
        <row r="2023">
          <cell r="AS2023" t="str">
            <v>Марковчина Елизавета Вячеславовна</v>
          </cell>
        </row>
        <row r="2024">
          <cell r="AS2024" t="str">
            <v>Марсакова Татьяна Владимировна</v>
          </cell>
        </row>
        <row r="2025">
          <cell r="AS2025" t="str">
            <v>Мартынов Роман Андреевич</v>
          </cell>
        </row>
        <row r="2026">
          <cell r="AS2026" t="str">
            <v>Мартынова Валентина Витальевна</v>
          </cell>
        </row>
        <row r="2027">
          <cell r="AS2027" t="str">
            <v>Мартынюк Наталья Станиславовна</v>
          </cell>
        </row>
        <row r="2028">
          <cell r="AS2028" t="str">
            <v>Мартьянов Александр Александрович</v>
          </cell>
        </row>
        <row r="2029">
          <cell r="AS2029" t="str">
            <v>Мартьянов Антон Владимирович</v>
          </cell>
        </row>
        <row r="2030">
          <cell r="AS2030" t="str">
            <v>Маруськина Олеся Николаевна</v>
          </cell>
        </row>
        <row r="2031">
          <cell r="AS2031" t="str">
            <v>Марценюк Елена Борисовна</v>
          </cell>
        </row>
        <row r="2032">
          <cell r="AS2032" t="str">
            <v>Марченко Владимир Эдуардович</v>
          </cell>
        </row>
        <row r="2033">
          <cell r="AS2033" t="str">
            <v>Марченко Елена Алексеевна</v>
          </cell>
        </row>
        <row r="2034">
          <cell r="AS2034" t="str">
            <v>Марченко Илья Владимирович</v>
          </cell>
        </row>
        <row r="2035">
          <cell r="AS2035" t="str">
            <v>Марченко Наталья Викторовна</v>
          </cell>
        </row>
        <row r="2036">
          <cell r="AS2036" t="str">
            <v>Марченко Татьяна Михайловна</v>
          </cell>
        </row>
        <row r="2037">
          <cell r="AS2037" t="str">
            <v>Марченкова Наталья Владимировна</v>
          </cell>
        </row>
        <row r="2038">
          <cell r="AS2038" t="str">
            <v>Маскаева Юлия Сергеевна</v>
          </cell>
        </row>
        <row r="2039">
          <cell r="AS2039" t="str">
            <v>Маслов Вячеслав Сергеевич</v>
          </cell>
        </row>
        <row r="2040">
          <cell r="AS2040" t="str">
            <v>Маслова Ольга Викторовна</v>
          </cell>
        </row>
        <row r="2041">
          <cell r="AS2041" t="str">
            <v>Маслова Яна Сергеевна</v>
          </cell>
        </row>
        <row r="2042">
          <cell r="AS2042" t="str">
            <v>Масюков Игорь Сергеевич</v>
          </cell>
        </row>
        <row r="2043">
          <cell r="AS2043" t="str">
            <v>Матвеева Елена Владимировна</v>
          </cell>
        </row>
        <row r="2044">
          <cell r="AS2044" t="str">
            <v>Матвеева Лариса Борисовна</v>
          </cell>
        </row>
        <row r="2045">
          <cell r="AS2045" t="str">
            <v>Матвеева Татьяна Владимировна</v>
          </cell>
        </row>
        <row r="2046">
          <cell r="AS2046" t="str">
            <v>Матвиенко Екатерина Сергеевна</v>
          </cell>
        </row>
        <row r="2047">
          <cell r="AS2047" t="str">
            <v>Матвиец Андрей Сергеевич</v>
          </cell>
        </row>
        <row r="2048">
          <cell r="AS2048" t="str">
            <v>Матишова Татьяна Вадимовна</v>
          </cell>
        </row>
        <row r="2049">
          <cell r="AS2049" t="str">
            <v>Матунина Лилия Фатиховна</v>
          </cell>
        </row>
        <row r="2050">
          <cell r="AS2050" t="str">
            <v>Махмутьянова Амели Мухаматвадиховна</v>
          </cell>
        </row>
        <row r="2051">
          <cell r="AS2051" t="str">
            <v>Машина Оксана Юрьевна</v>
          </cell>
        </row>
        <row r="2052">
          <cell r="AS2052" t="str">
            <v>Маякова Екатерина Михайловна</v>
          </cell>
        </row>
        <row r="2053">
          <cell r="AS2053" t="str">
            <v>Медведев Максим Дмитриевич</v>
          </cell>
        </row>
        <row r="2054">
          <cell r="AS2054" t="str">
            <v>Мезенцева Анна Владимировна</v>
          </cell>
        </row>
        <row r="2055">
          <cell r="AS2055" t="str">
            <v>Мезенцева Наталья Викторовна</v>
          </cell>
        </row>
        <row r="2056">
          <cell r="AS2056" t="str">
            <v>Мезенцева Яна Александровна</v>
          </cell>
        </row>
        <row r="2057">
          <cell r="AS2057" t="str">
            <v>Мелкумов Арам Эдуардович</v>
          </cell>
        </row>
        <row r="2058">
          <cell r="AS2058" t="str">
            <v>Мелкумян Никита Тигранович</v>
          </cell>
        </row>
        <row r="2059">
          <cell r="AS2059" t="str">
            <v>Мельник Оксана Игоревна</v>
          </cell>
        </row>
        <row r="2060">
          <cell r="AS2060" t="str">
            <v>Мельников Илья Игоревич</v>
          </cell>
        </row>
        <row r="2061">
          <cell r="AS2061" t="str">
            <v>Мельников Николай Сергеевич</v>
          </cell>
        </row>
        <row r="2062">
          <cell r="AS2062" t="str">
            <v>Мельников Павел Александрович</v>
          </cell>
        </row>
        <row r="2063">
          <cell r="AS2063" t="str">
            <v>Мельникова Виктория Петровна</v>
          </cell>
        </row>
        <row r="2064">
          <cell r="AS2064" t="str">
            <v>Мельникова Мария Леонидовна</v>
          </cell>
        </row>
        <row r="2065">
          <cell r="AS2065" t="str">
            <v>Мельникова Наталья Васильевна</v>
          </cell>
        </row>
        <row r="2066">
          <cell r="AS2066" t="str">
            <v>Мельникова Наталья Владимировна</v>
          </cell>
        </row>
        <row r="2067">
          <cell r="AS2067" t="str">
            <v>Меньшенина Елена Викторовна</v>
          </cell>
        </row>
        <row r="2068">
          <cell r="AS2068" t="str">
            <v>Меньшикова Наталья Михайловна</v>
          </cell>
        </row>
        <row r="2069">
          <cell r="AS2069" t="str">
            <v>Меньшикова Оксана Владимировна</v>
          </cell>
        </row>
        <row r="2070">
          <cell r="AS2070" t="str">
            <v>Мерзлов Сергей Серафимович</v>
          </cell>
        </row>
        <row r="2071">
          <cell r="AS2071" t="str">
            <v>Меркулов Максим Вячеславович</v>
          </cell>
        </row>
        <row r="2072">
          <cell r="AS2072" t="str">
            <v>Меркулова Виктория Николаевна</v>
          </cell>
        </row>
        <row r="2073">
          <cell r="AS2073" t="str">
            <v>Меркулова Марина Ивановна</v>
          </cell>
        </row>
        <row r="2074">
          <cell r="AS2074" t="str">
            <v>Меркулова Ольга Григорьевна</v>
          </cell>
        </row>
        <row r="2075">
          <cell r="AS2075" t="str">
            <v>Меркулова Татьяна Ивановна</v>
          </cell>
        </row>
        <row r="2076">
          <cell r="AS2076" t="str">
            <v>Меркулова Яна Андреевна</v>
          </cell>
        </row>
        <row r="2077">
          <cell r="AS2077" t="str">
            <v>Меркушина Ирина Александровна</v>
          </cell>
        </row>
        <row r="2078">
          <cell r="AS2078" t="str">
            <v>Мершина Светлана Николаевна</v>
          </cell>
        </row>
        <row r="2079">
          <cell r="AS2079" t="str">
            <v>Местников Василий Васильевич</v>
          </cell>
        </row>
        <row r="2080">
          <cell r="AS2080" t="str">
            <v>Метелева Наталия Викторовна</v>
          </cell>
        </row>
        <row r="2081">
          <cell r="AS2081" t="str">
            <v>Метлов Сергей Николаевич</v>
          </cell>
        </row>
        <row r="2082">
          <cell r="AS2082" t="str">
            <v>Мешкова Ольга Юрьевна</v>
          </cell>
        </row>
        <row r="2083">
          <cell r="AS2083" t="str">
            <v>Мещанова Марина Николаевна</v>
          </cell>
        </row>
        <row r="2084">
          <cell r="AS2084" t="str">
            <v>Мещерина Татьяна Михайловна</v>
          </cell>
        </row>
        <row r="2085">
          <cell r="AS2085" t="str">
            <v>Мещеряков Александр Николаевич</v>
          </cell>
        </row>
        <row r="2086">
          <cell r="AS2086" t="str">
            <v>Мизернюк Илья Юрьевич</v>
          </cell>
        </row>
        <row r="2087">
          <cell r="AS2087" t="str">
            <v>Микаелян Арусяк Араратовна</v>
          </cell>
        </row>
        <row r="2088">
          <cell r="AS2088" t="str">
            <v>Милинш Надежда Леонидовна</v>
          </cell>
        </row>
        <row r="2089">
          <cell r="AS2089" t="str">
            <v>Мильбергер Елена Валентиновна</v>
          </cell>
        </row>
        <row r="2090">
          <cell r="AS2090" t="str">
            <v>Минаева Александра Юрьевна</v>
          </cell>
        </row>
        <row r="2091">
          <cell r="AS2091" t="str">
            <v>Минакин Вадим Геннадьевич</v>
          </cell>
        </row>
        <row r="2092">
          <cell r="AS2092" t="str">
            <v>Минакова Юлия Игоревна</v>
          </cell>
        </row>
        <row r="2093">
          <cell r="AS2093" t="str">
            <v>Мингазова Эльвира Рафаиловна</v>
          </cell>
        </row>
        <row r="2094">
          <cell r="AS2094" t="str">
            <v>Минеева Анастасия Николаевна</v>
          </cell>
        </row>
        <row r="2095">
          <cell r="AS2095" t="str">
            <v>Миннебаев Тимур Исламович</v>
          </cell>
        </row>
        <row r="2096">
          <cell r="AS2096" t="str">
            <v>Миннемухаметова Нелля Николаевна</v>
          </cell>
        </row>
        <row r="2097">
          <cell r="AS2097" t="str">
            <v>Миннуллина Анна Владимировна</v>
          </cell>
        </row>
        <row r="2098">
          <cell r="AS2098" t="str">
            <v>Минулина Надежда Сергеевна</v>
          </cell>
        </row>
        <row r="2099">
          <cell r="AS2099" t="str">
            <v>Минута Дарья Сергеевна</v>
          </cell>
        </row>
        <row r="2100">
          <cell r="AS2100" t="str">
            <v>Миншакиров Айрат Ильгизович</v>
          </cell>
        </row>
        <row r="2101">
          <cell r="AS2101" t="str">
            <v>Миролюбова Марина Сергеевна</v>
          </cell>
        </row>
        <row r="2102">
          <cell r="AS2102" t="str">
            <v>Мироненко Сергей Владимирович</v>
          </cell>
        </row>
        <row r="2103">
          <cell r="AS2103" t="str">
            <v>Мироничев Владимир Сергеевич</v>
          </cell>
        </row>
        <row r="2104">
          <cell r="AS2104" t="str">
            <v>Мироничева Евгения Владимировна</v>
          </cell>
        </row>
        <row r="2105">
          <cell r="AS2105" t="str">
            <v>Миронова Екатерина Михайловна</v>
          </cell>
        </row>
        <row r="2106">
          <cell r="AS2106" t="str">
            <v>Миронова Елена Валерьевна</v>
          </cell>
        </row>
        <row r="2107">
          <cell r="AS2107" t="str">
            <v>Миронова Елена Викторовна</v>
          </cell>
        </row>
        <row r="2108">
          <cell r="AS2108" t="str">
            <v>Миронова Оксана Сергеевна</v>
          </cell>
        </row>
        <row r="2109">
          <cell r="AS2109" t="str">
            <v>Миронова Татьяна Петровна</v>
          </cell>
        </row>
        <row r="2110">
          <cell r="AS2110" t="str">
            <v>Мирончикова Ольга Николаевна</v>
          </cell>
        </row>
        <row r="2111">
          <cell r="AS2111" t="str">
            <v>Мирохина Ирина Олеговна</v>
          </cell>
        </row>
        <row r="2112">
          <cell r="AS2112" t="str">
            <v>Мирошниченко Мария Сергеевна</v>
          </cell>
        </row>
        <row r="2113">
          <cell r="AS2113" t="str">
            <v>Мирошниченко Татьяна Владимировна</v>
          </cell>
        </row>
        <row r="2114">
          <cell r="AS2114" t="str">
            <v>Мисирбиев Арсен Тимурович</v>
          </cell>
        </row>
        <row r="2115">
          <cell r="AS2115" t="str">
            <v>Миськова Татьяна Константиновна</v>
          </cell>
        </row>
        <row r="2116">
          <cell r="AS2116" t="str">
            <v>Мисюрева Ольга Михайловна</v>
          </cell>
        </row>
        <row r="2117">
          <cell r="AS2117" t="str">
            <v>Митасев Сергей Викторович</v>
          </cell>
        </row>
        <row r="2118">
          <cell r="AS2118" t="str">
            <v>Митева Олеся Кимовна</v>
          </cell>
        </row>
        <row r="2119">
          <cell r="AS2119" t="str">
            <v>Митрофанов Евгений Валерьевич</v>
          </cell>
        </row>
        <row r="2120">
          <cell r="AS2120" t="str">
            <v>Митюхин Виктор Андреевич</v>
          </cell>
        </row>
        <row r="2121">
          <cell r="AS2121" t="str">
            <v>Мифтяхов Ильяс Раисович</v>
          </cell>
        </row>
        <row r="2122">
          <cell r="AS2122" t="str">
            <v>Михайлова Галина Федоровна</v>
          </cell>
        </row>
        <row r="2123">
          <cell r="AS2123" t="str">
            <v>Михайлова Ирина Анатольевна</v>
          </cell>
        </row>
        <row r="2124">
          <cell r="AS2124" t="str">
            <v>Михайлова Ирина Валерьевна</v>
          </cell>
        </row>
        <row r="2125">
          <cell r="AS2125" t="str">
            <v>Михайлова Татьяна Николаевна</v>
          </cell>
        </row>
        <row r="2126">
          <cell r="AS2126" t="str">
            <v>Михайловская Екатерина Михайловна</v>
          </cell>
        </row>
        <row r="2127">
          <cell r="AS2127" t="str">
            <v>Михайлюк Владимир Эдуардович</v>
          </cell>
        </row>
        <row r="2128">
          <cell r="AS2128" t="str">
            <v>Михалецкий Александр Сергеевич</v>
          </cell>
        </row>
        <row r="2129">
          <cell r="AS2129" t="str">
            <v>Михальский Анатолий Анатольевич</v>
          </cell>
        </row>
        <row r="2130">
          <cell r="AS2130" t="str">
            <v>Михальченкова Светлана Григорьевна</v>
          </cell>
        </row>
        <row r="2131">
          <cell r="AS2131" t="str">
            <v>Михеева Анастасия Михайловна</v>
          </cell>
        </row>
        <row r="2132">
          <cell r="AS2132" t="str">
            <v>Михеева Светлана Николаевна</v>
          </cell>
        </row>
        <row r="2133">
          <cell r="AS2133" t="str">
            <v>Михина Олеся Игоревна</v>
          </cell>
        </row>
        <row r="2134">
          <cell r="AS2134" t="str">
            <v>Михонина Ольга Анатольевна</v>
          </cell>
        </row>
        <row r="2135">
          <cell r="AS2135" t="str">
            <v>Мишагина Ольга Александровна</v>
          </cell>
        </row>
        <row r="2136">
          <cell r="AS2136" t="str">
            <v>Мишура Владимир Сергеевич</v>
          </cell>
        </row>
        <row r="2137">
          <cell r="AS2137" t="str">
            <v>Миэттинен Вячеслав Александрович</v>
          </cell>
        </row>
        <row r="2138">
          <cell r="AS2138" t="str">
            <v>Мкртчян Гайк Гагикович</v>
          </cell>
        </row>
        <row r="2139">
          <cell r="AS2139" t="str">
            <v>Младенцева Оксана Викторовна</v>
          </cell>
        </row>
        <row r="2140">
          <cell r="AS2140" t="str">
            <v>Мнацаканян Марина Нахишевна</v>
          </cell>
        </row>
        <row r="2141">
          <cell r="AS2141" t="str">
            <v>Мовшович Андрей Андреевич</v>
          </cell>
        </row>
        <row r="2142">
          <cell r="AS2142" t="str">
            <v>Моисеева Анна Дмитриевна</v>
          </cell>
        </row>
        <row r="2143">
          <cell r="AS2143" t="str">
            <v>Мокрова Екатерина Андреевна</v>
          </cell>
        </row>
        <row r="2144">
          <cell r="AS2144" t="str">
            <v>Молодкина Оксана Алексеевна</v>
          </cell>
        </row>
        <row r="2145">
          <cell r="AS2145" t="str">
            <v>Молодых Алексей Евгеньевич</v>
          </cell>
        </row>
        <row r="2146">
          <cell r="AS2146" t="str">
            <v>Молодых Татьяна Юрьевна</v>
          </cell>
        </row>
        <row r="2147">
          <cell r="AS2147" t="str">
            <v>Молчанова Ирина Николаевна</v>
          </cell>
        </row>
        <row r="2148">
          <cell r="AS2148" t="str">
            <v>Момсякова Светлана Павловна</v>
          </cell>
        </row>
        <row r="2149">
          <cell r="AS2149" t="str">
            <v>Монахова Елена Валерьевна</v>
          </cell>
        </row>
        <row r="2150">
          <cell r="AS2150" t="str">
            <v>Монгуш Отчугаш Сергеевич</v>
          </cell>
        </row>
        <row r="2151">
          <cell r="AS2151" t="str">
            <v>Моргач в Владимир Владимирович</v>
          </cell>
        </row>
        <row r="2152">
          <cell r="AS2152" t="str">
            <v>Мордвинов Николай Сергеевич</v>
          </cell>
        </row>
        <row r="2153">
          <cell r="AS2153" t="str">
            <v>Морина Анастасия Леоновна</v>
          </cell>
        </row>
        <row r="2154">
          <cell r="AS2154" t="str">
            <v>Мороз Антон Вадимович</v>
          </cell>
        </row>
        <row r="2155">
          <cell r="AS2155" t="str">
            <v>Морозкина Елена Владимировна</v>
          </cell>
        </row>
        <row r="2156">
          <cell r="AS2156" t="str">
            <v>Морозов Александр Олегович</v>
          </cell>
        </row>
        <row r="2157">
          <cell r="AS2157" t="str">
            <v>Морозова Анастасия Ралифовна</v>
          </cell>
        </row>
        <row r="2158">
          <cell r="AS2158" t="str">
            <v>Морозова Анна Валерьевна</v>
          </cell>
        </row>
        <row r="2159">
          <cell r="AS2159" t="str">
            <v>Морозова Екатерина Андреевна</v>
          </cell>
        </row>
        <row r="2160">
          <cell r="AS2160" t="str">
            <v>Мосиенко Елена Степановна</v>
          </cell>
        </row>
        <row r="2161">
          <cell r="AS2161" t="str">
            <v>Москвина Светлана Мансуровна</v>
          </cell>
        </row>
        <row r="2162">
          <cell r="AS2162" t="str">
            <v>Мосунова Татьяна Александровна</v>
          </cell>
        </row>
        <row r="2163">
          <cell r="AS2163" t="str">
            <v>Мотрюк Дмитрий Михайлович</v>
          </cell>
        </row>
        <row r="2164">
          <cell r="AS2164" t="str">
            <v>Мотыленок Эльвира Александровна</v>
          </cell>
        </row>
        <row r="2165">
          <cell r="AS2165" t="str">
            <v>Мохов Антон Сергеевич</v>
          </cell>
        </row>
        <row r="2166">
          <cell r="AS2166" t="str">
            <v>Мочалов Андрей Васильевич</v>
          </cell>
        </row>
        <row r="2167">
          <cell r="AS2167" t="str">
            <v>Мочалова Ирина Александровна</v>
          </cell>
        </row>
        <row r="2168">
          <cell r="AS2168" t="str">
            <v>Мрясова Нина Петровна</v>
          </cell>
        </row>
        <row r="2169">
          <cell r="AS2169" t="str">
            <v>Мужикбаева Дамира Ергалиевна</v>
          </cell>
        </row>
        <row r="2170">
          <cell r="AS2170" t="str">
            <v>Муллин Алексей Валерьевич</v>
          </cell>
        </row>
        <row r="2171">
          <cell r="AS2171" t="str">
            <v>Муляк Марина Сергеевна</v>
          </cell>
        </row>
        <row r="2172">
          <cell r="AS2172" t="str">
            <v>Мун Анна Александровна</v>
          </cell>
        </row>
        <row r="2173">
          <cell r="AS2173" t="str">
            <v>Муравьева Наталья Николаевна</v>
          </cell>
        </row>
        <row r="2174">
          <cell r="AS2174" t="str">
            <v>Мурадян Софья Геворговна</v>
          </cell>
        </row>
        <row r="2175">
          <cell r="AS2175" t="str">
            <v>Муранов Дмитрий Сергеевич</v>
          </cell>
        </row>
        <row r="2176">
          <cell r="AS2176" t="str">
            <v>Мурашова Ольга Валентиновна</v>
          </cell>
        </row>
        <row r="2177">
          <cell r="AS2177" t="str">
            <v>Мусина Евгения Александровна</v>
          </cell>
        </row>
        <row r="2178">
          <cell r="AS2178" t="str">
            <v>Мусина Эльвира Мансуровна</v>
          </cell>
        </row>
        <row r="2179">
          <cell r="AS2179" t="str">
            <v>Муслимова Алина Шевкетовна</v>
          </cell>
        </row>
        <row r="2180">
          <cell r="AS2180" t="str">
            <v>Мусоркин Тимур Валерьевич</v>
          </cell>
        </row>
        <row r="2181">
          <cell r="AS2181" t="str">
            <v>Мустафина Гузель Тагировна</v>
          </cell>
        </row>
        <row r="2182">
          <cell r="AS2182" t="str">
            <v>Мустонина Елена Александровна</v>
          </cell>
        </row>
        <row r="2183">
          <cell r="AS2183" t="str">
            <v>Мутаева Эльза Викторовна</v>
          </cell>
        </row>
        <row r="2184">
          <cell r="AS2184" t="str">
            <v>Муталиев Амурклан Ибрагимович</v>
          </cell>
        </row>
        <row r="2185">
          <cell r="AS2185" t="str">
            <v>Муфлиев Рустам Ясавиевич</v>
          </cell>
        </row>
        <row r="2186">
          <cell r="AS2186" t="str">
            <v>Мухаматуллина Алина Рифовна</v>
          </cell>
        </row>
        <row r="2187">
          <cell r="AS2187" t="str">
            <v>Мухаметдинов Ильшат Рамилевич</v>
          </cell>
        </row>
        <row r="2188">
          <cell r="AS2188" t="str">
            <v>Мухаметдинова Элина Айратовна</v>
          </cell>
        </row>
        <row r="2189">
          <cell r="AS2189" t="str">
            <v>Мухин Роман Александрович</v>
          </cell>
        </row>
        <row r="2190">
          <cell r="AS2190" t="str">
            <v>Мушанова Екатерина Васильевна</v>
          </cell>
        </row>
        <row r="2191">
          <cell r="AS2191" t="str">
            <v>Муштин Антон Олегович</v>
          </cell>
        </row>
        <row r="2192">
          <cell r="AS2192" t="str">
            <v>Мызникова Дарья Евгеньевна</v>
          </cell>
        </row>
        <row r="2193">
          <cell r="AS2193" t="str">
            <v>Мышлянова Оксана Петровна</v>
          </cell>
        </row>
        <row r="2194">
          <cell r="AS2194" t="str">
            <v>Мягков Евгений Владимирович</v>
          </cell>
        </row>
        <row r="2195">
          <cell r="AS2195" t="str">
            <v>Мякишева Марина Александровна</v>
          </cell>
        </row>
        <row r="2196">
          <cell r="AS2196" t="str">
            <v>Навоенко Герман Игоревич</v>
          </cell>
        </row>
        <row r="2197">
          <cell r="AS2197" t="str">
            <v>Нагаев Артур Надырович</v>
          </cell>
        </row>
        <row r="2198">
          <cell r="AS2198" t="str">
            <v>Нагаева Нина Ивановна</v>
          </cell>
        </row>
        <row r="2199">
          <cell r="AS2199" t="str">
            <v>Нагматуллина Светлана Владимировна</v>
          </cell>
        </row>
        <row r="2200">
          <cell r="AS2200" t="str">
            <v>Нагорняк Марина Сергеевна</v>
          </cell>
        </row>
        <row r="2201">
          <cell r="AS2201" t="str">
            <v>Надеждина Наталья Александровна</v>
          </cell>
        </row>
        <row r="2202">
          <cell r="AS2202" t="str">
            <v>Надершин Ленар Минахтамович</v>
          </cell>
        </row>
        <row r="2203">
          <cell r="AS2203" t="str">
            <v>Надькин Антон Юрьевич</v>
          </cell>
        </row>
        <row r="2204">
          <cell r="AS2204" t="str">
            <v>Назарихина Анастасия Викторовна</v>
          </cell>
        </row>
        <row r="2205">
          <cell r="AS2205" t="str">
            <v>Назаров Алексей Викторович</v>
          </cell>
        </row>
        <row r="2206">
          <cell r="AS2206" t="str">
            <v>Назаров Павел Иванович</v>
          </cell>
        </row>
        <row r="2207">
          <cell r="AS2207" t="str">
            <v>Назарова Гульнара Ахатовна</v>
          </cell>
        </row>
        <row r="2208">
          <cell r="AS2208" t="str">
            <v>Назарова Екатерина Евгеньевна</v>
          </cell>
        </row>
        <row r="2209">
          <cell r="AS2209" t="str">
            <v>Назарова Любовь Александровна</v>
          </cell>
        </row>
        <row r="2210">
          <cell r="AS2210" t="str">
            <v>Назарова Мария Олеговна</v>
          </cell>
        </row>
        <row r="2211">
          <cell r="AS2211" t="str">
            <v>Назарько Ирина Юрьевна</v>
          </cell>
        </row>
        <row r="2212">
          <cell r="AS2212" t="str">
            <v>Назимова Светлана Владиславовна</v>
          </cell>
        </row>
        <row r="2213">
          <cell r="AS2213" t="str">
            <v>Назин Игорь Валерьевич</v>
          </cell>
        </row>
        <row r="2214">
          <cell r="AS2214" t="str">
            <v>Назина Любовь Константиновна</v>
          </cell>
        </row>
        <row r="2215">
          <cell r="AS2215" t="str">
            <v>Назинян Оганес Вачикович</v>
          </cell>
        </row>
        <row r="2216">
          <cell r="AS2216" t="str">
            <v>Найденова Алина Валерьевна</v>
          </cell>
        </row>
        <row r="2217">
          <cell r="AS2217" t="str">
            <v>Наимов Константин Каримджонович</v>
          </cell>
        </row>
        <row r="2218">
          <cell r="AS2218" t="str">
            <v>Налетова Анна Вячеславовна</v>
          </cell>
        </row>
        <row r="2219">
          <cell r="AS2219" t="str">
            <v>Налимова Марина Владимировна</v>
          </cell>
        </row>
        <row r="2220">
          <cell r="AS2220" t="str">
            <v>Нам Людмила Вилорьевна</v>
          </cell>
        </row>
        <row r="2221">
          <cell r="AS2221" t="str">
            <v>Нарочная Ольга Вадимовна</v>
          </cell>
        </row>
        <row r="2222">
          <cell r="AS2222" t="str">
            <v>Насибян Евгений Артоевич</v>
          </cell>
        </row>
        <row r="2223">
          <cell r="AS2223" t="str">
            <v>Насретдинова Екатерина Рафиковна</v>
          </cell>
        </row>
        <row r="2224">
          <cell r="AS2224" t="str">
            <v>Наумов Михаил Владимирович</v>
          </cell>
        </row>
        <row r="2225">
          <cell r="AS2225" t="str">
            <v>Невзорова Елена Валерьевна</v>
          </cell>
        </row>
        <row r="2226">
          <cell r="AS2226" t="str">
            <v>Невоструева Наталья Сергеевна</v>
          </cell>
        </row>
        <row r="2227">
          <cell r="AS2227" t="str">
            <v>Негрова Мария Романовна</v>
          </cell>
        </row>
        <row r="2228">
          <cell r="AS2228" t="str">
            <v>Недзвецкая Кристина Владимировна</v>
          </cell>
        </row>
        <row r="2229">
          <cell r="AS2229" t="str">
            <v>Недыхалова Наталья Александровна</v>
          </cell>
        </row>
        <row r="2230">
          <cell r="AS2230" t="str">
            <v>Неизвестный Александр Андреевич</v>
          </cell>
        </row>
        <row r="2231">
          <cell r="AS2231" t="str">
            <v>Некрасова Елена Юрьевна</v>
          </cell>
        </row>
        <row r="2232">
          <cell r="AS2232" t="str">
            <v>Некрасова Наталья Петровна</v>
          </cell>
        </row>
        <row r="2233">
          <cell r="AS2233" t="str">
            <v>Некрасова Татьяна Ивановна</v>
          </cell>
        </row>
        <row r="2234">
          <cell r="AS2234" t="str">
            <v>Некрылова Наталья Игоревна</v>
          </cell>
        </row>
        <row r="2235">
          <cell r="AS2235" t="str">
            <v>Немировский Егор Григорьевич</v>
          </cell>
        </row>
        <row r="2236">
          <cell r="AS2236" t="str">
            <v>Немушева Ольга Борисовна</v>
          </cell>
        </row>
        <row r="2237">
          <cell r="AS2237" t="str">
            <v>Ненахова Ники Вячеславовна</v>
          </cell>
        </row>
        <row r="2238">
          <cell r="AS2238" t="str">
            <v>Ненашева Олеся Юрьевна</v>
          </cell>
        </row>
        <row r="2239">
          <cell r="AS2239" t="str">
            <v>Непогодина Дарья Юрьевна</v>
          </cell>
        </row>
        <row r="2240">
          <cell r="AS2240" t="str">
            <v>Нестеров Владимир Игоревич</v>
          </cell>
        </row>
        <row r="2241">
          <cell r="AS2241" t="str">
            <v>Неудачина Елена Сергеевна</v>
          </cell>
        </row>
        <row r="2242">
          <cell r="AS2242" t="str">
            <v>Неустроева Марина Александровна</v>
          </cell>
        </row>
        <row r="2243">
          <cell r="AS2243" t="str">
            <v>Нечаева Галина Владимировна</v>
          </cell>
        </row>
        <row r="2244">
          <cell r="AS2244" t="str">
            <v>Нечаева Светлана Геннадьевна</v>
          </cell>
        </row>
        <row r="2245">
          <cell r="AS2245" t="str">
            <v>Нечай Алексей Дмитриевич</v>
          </cell>
        </row>
        <row r="2246">
          <cell r="AS2246" t="str">
            <v>Нешатаев Владислав Анатольевич</v>
          </cell>
        </row>
        <row r="2247">
          <cell r="AS2247" t="str">
            <v>Нешатаева Виктория Викторовна</v>
          </cell>
        </row>
        <row r="2248">
          <cell r="AS2248" t="str">
            <v>Нигматзянов Марат Алисович</v>
          </cell>
        </row>
        <row r="2249">
          <cell r="AS2249" t="str">
            <v>Нигматуллина Гузель Ильдусовна</v>
          </cell>
        </row>
        <row r="2250">
          <cell r="AS2250" t="str">
            <v>Низамитинов Руслан Игоревич</v>
          </cell>
        </row>
        <row r="2251">
          <cell r="AS2251" t="str">
            <v>Низкодубова Мария Владимировна</v>
          </cell>
        </row>
        <row r="2252">
          <cell r="AS2252" t="str">
            <v>Никитин Денис Сергеевич</v>
          </cell>
        </row>
        <row r="2253">
          <cell r="AS2253" t="str">
            <v>Никитин Евгений Викторович</v>
          </cell>
        </row>
        <row r="2254">
          <cell r="AS2254" t="str">
            <v>Никитин Павел Павлович</v>
          </cell>
        </row>
        <row r="2255">
          <cell r="AS2255" t="str">
            <v>Никитина Мария Алексеевна</v>
          </cell>
        </row>
        <row r="2256">
          <cell r="AS2256" t="str">
            <v>Никиткина Екатерина Борисовна</v>
          </cell>
        </row>
        <row r="2257">
          <cell r="AS2257" t="str">
            <v>Никифоров Иван Павлович</v>
          </cell>
        </row>
        <row r="2258">
          <cell r="AS2258" t="str">
            <v>Никифорова Наталья Геннадьевна</v>
          </cell>
        </row>
        <row r="2259">
          <cell r="AS2259" t="str">
            <v>Никифорова Наталья Николаевна</v>
          </cell>
        </row>
        <row r="2260">
          <cell r="AS2260" t="str">
            <v>Никишина Юлия Владимировна</v>
          </cell>
        </row>
        <row r="2261">
          <cell r="AS2261" t="str">
            <v>Никлагин Леонид Геннадьевич</v>
          </cell>
        </row>
        <row r="2262">
          <cell r="AS2262" t="str">
            <v>Николаев Михаил Валериевич</v>
          </cell>
        </row>
        <row r="2263">
          <cell r="AS2263" t="str">
            <v>Николаева Екатерина Ивановна</v>
          </cell>
        </row>
        <row r="2264">
          <cell r="AS2264" t="str">
            <v>Николаева Надежда Васильевна</v>
          </cell>
        </row>
        <row r="2265">
          <cell r="AS2265" t="str">
            <v>Николаева Светлана Сергеевна</v>
          </cell>
        </row>
        <row r="2266">
          <cell r="AS2266" t="str">
            <v>Николаенко Анастасия Олеговна</v>
          </cell>
        </row>
        <row r="2267">
          <cell r="AS2267" t="str">
            <v>Николаенко Максим Олегович</v>
          </cell>
        </row>
        <row r="2268">
          <cell r="AS2268" t="str">
            <v>Николаенко Сергей Валерьевич</v>
          </cell>
        </row>
        <row r="2269">
          <cell r="AS2269" t="str">
            <v>Никонова Алла Сергеевна</v>
          </cell>
        </row>
        <row r="2270">
          <cell r="AS2270" t="str">
            <v>Никонова Светлана Андреевна</v>
          </cell>
        </row>
        <row r="2271">
          <cell r="AS2271" t="str">
            <v>Никонорова Алиса Михайловна</v>
          </cell>
        </row>
        <row r="2272">
          <cell r="AS2272" t="str">
            <v>Никулин Алексей Владимирович</v>
          </cell>
        </row>
        <row r="2273">
          <cell r="AS2273" t="str">
            <v>Никулин Константин Евгеньевич</v>
          </cell>
        </row>
        <row r="2274">
          <cell r="AS2274" t="str">
            <v>Никулина Ирина Владимировна</v>
          </cell>
        </row>
        <row r="2275">
          <cell r="AS2275" t="str">
            <v>Никулина Кристина Юрьевна</v>
          </cell>
        </row>
        <row r="2276">
          <cell r="AS2276" t="str">
            <v>Нискорова Ольга Викторовна</v>
          </cell>
        </row>
        <row r="2277">
          <cell r="AS2277" t="str">
            <v>Нислина Татьяна Михайловна</v>
          </cell>
        </row>
        <row r="2278">
          <cell r="AS2278" t="str">
            <v>Нифонтов Роман Владимирович</v>
          </cell>
        </row>
        <row r="2279">
          <cell r="AS2279" t="str">
            <v>Ничипуренко Валерия Васильевна</v>
          </cell>
        </row>
        <row r="2280">
          <cell r="AS2280" t="str">
            <v>Новикова Светлана Валентиновна</v>
          </cell>
        </row>
        <row r="2281">
          <cell r="AS2281" t="str">
            <v>Новикова Татьяна Александровна</v>
          </cell>
        </row>
        <row r="2282">
          <cell r="AS2282" t="str">
            <v>Новицкий Александр Валерьевич</v>
          </cell>
        </row>
        <row r="2283">
          <cell r="AS2283" t="str">
            <v>Новожилова Людмила Владимировна</v>
          </cell>
        </row>
        <row r="2284">
          <cell r="AS2284" t="str">
            <v>Новожилова Юлия Александровна</v>
          </cell>
        </row>
        <row r="2285">
          <cell r="AS2285" t="str">
            <v>Новос лова Ирина Игоревна</v>
          </cell>
        </row>
        <row r="2286">
          <cell r="AS2286" t="str">
            <v>Новоселов Алексей Леонидович</v>
          </cell>
        </row>
        <row r="2287">
          <cell r="AS2287" t="str">
            <v>Новоселова Екатерина Игоревна</v>
          </cell>
        </row>
        <row r="2288">
          <cell r="AS2288" t="str">
            <v>Новоторов Артем Геннадьевич</v>
          </cell>
        </row>
        <row r="2289">
          <cell r="AS2289" t="str">
            <v>Носатова Екатерина Григорьевна</v>
          </cell>
        </row>
        <row r="2290">
          <cell r="AS2290" t="str">
            <v>Носатова Ульяна Валерьевна</v>
          </cell>
        </row>
        <row r="2291">
          <cell r="AS2291" t="str">
            <v>Носачев Игорь Викторович</v>
          </cell>
        </row>
        <row r="2292">
          <cell r="AS2292" t="str">
            <v>Носикова Елена Викторовна</v>
          </cell>
        </row>
        <row r="2293">
          <cell r="AS2293" t="str">
            <v>Носкова Юлия Олеговна</v>
          </cell>
        </row>
        <row r="2294">
          <cell r="AS2294" t="str">
            <v>Носов Иван Дмитриевич</v>
          </cell>
        </row>
        <row r="2295">
          <cell r="AS2295" t="str">
            <v>Носов Николай Николаевич</v>
          </cell>
        </row>
        <row r="2296">
          <cell r="AS2296" t="str">
            <v>Носова Анастасия Ринатовна</v>
          </cell>
        </row>
        <row r="2297">
          <cell r="AS2297" t="str">
            <v>Нохенова Виктория Борисовна</v>
          </cell>
        </row>
        <row r="2298">
          <cell r="AS2298" t="str">
            <v>Нуднов Александр Федорович</v>
          </cell>
        </row>
        <row r="2299">
          <cell r="AS2299" t="str">
            <v>Нуждина Ирина Ильинична</v>
          </cell>
        </row>
        <row r="2300">
          <cell r="AS2300" t="str">
            <v>Нуждина Надежда Владимировна</v>
          </cell>
        </row>
        <row r="2301">
          <cell r="AS2301" t="str">
            <v>Нургалеева Эльвира Ануфовна</v>
          </cell>
        </row>
        <row r="2302">
          <cell r="AS2302" t="str">
            <v>Нуретдинов Руслан Ринатович</v>
          </cell>
        </row>
        <row r="2303">
          <cell r="AS2303" t="str">
            <v>Нурилов Гаджи Нурилавович</v>
          </cell>
        </row>
        <row r="2304">
          <cell r="AS2304" t="str">
            <v>Нурмухаметов Фанис Фаргатович</v>
          </cell>
        </row>
        <row r="2305">
          <cell r="AS2305" t="str">
            <v>Нуруллина Анастасия Рашитовна</v>
          </cell>
        </row>
        <row r="2306">
          <cell r="AS2306" t="str">
            <v>Нуруллов Евгений Ринатович</v>
          </cell>
        </row>
        <row r="2307">
          <cell r="AS2307" t="str">
            <v>Нюбина Елена Геннадиевна</v>
          </cell>
        </row>
        <row r="2308">
          <cell r="AS2308" t="str">
            <v>Оберняк Александр Сергеевич</v>
          </cell>
        </row>
        <row r="2309">
          <cell r="AS2309" t="str">
            <v>Оборин Андрей Викторович</v>
          </cell>
        </row>
        <row r="2310">
          <cell r="AS2310" t="str">
            <v>Оборовский Александр Александрович</v>
          </cell>
        </row>
        <row r="2311">
          <cell r="AS2311" t="str">
            <v>Обухов Андрей Игоревич</v>
          </cell>
        </row>
        <row r="2312">
          <cell r="AS2312" t="str">
            <v>Обухова Анастасия Федоровна</v>
          </cell>
        </row>
        <row r="2313">
          <cell r="AS2313" t="str">
            <v>Обухова Евгения Аркадьевна</v>
          </cell>
        </row>
        <row r="2314">
          <cell r="AS2314" t="str">
            <v>Овсепян Ася Валентиновна</v>
          </cell>
        </row>
        <row r="2315">
          <cell r="AS2315" t="str">
            <v>Овчаренко Елена Юрьевна</v>
          </cell>
        </row>
        <row r="2316">
          <cell r="AS2316" t="str">
            <v>Овчинников Антон Юрьевич</v>
          </cell>
        </row>
        <row r="2317">
          <cell r="AS2317" t="str">
            <v>Овчинникова Александра Сергеевна</v>
          </cell>
        </row>
        <row r="2318">
          <cell r="AS2318" t="str">
            <v>Овчинникова Виктория Викторовна</v>
          </cell>
        </row>
        <row r="2319">
          <cell r="AS2319" t="str">
            <v>Овчинникова Галина Викторовна</v>
          </cell>
        </row>
        <row r="2320">
          <cell r="AS2320" t="str">
            <v>Овчинникова Ольга Игоревна</v>
          </cell>
        </row>
        <row r="2321">
          <cell r="AS2321" t="str">
            <v>Оганджанян Арсен Рудикович</v>
          </cell>
        </row>
        <row r="2322">
          <cell r="AS2322" t="str">
            <v>Оганесян Ануш Вардановна</v>
          </cell>
        </row>
        <row r="2323">
          <cell r="AS2323" t="str">
            <v>Одинцова Эльвира Алексеевна</v>
          </cell>
        </row>
        <row r="2324">
          <cell r="AS2324" t="str">
            <v>Однодворцев Михаил Игоревич</v>
          </cell>
        </row>
        <row r="2325">
          <cell r="AS2325" t="str">
            <v>Однодворцева Екатерина Валентиновна</v>
          </cell>
        </row>
        <row r="2326">
          <cell r="AS2326" t="str">
            <v>Одношивкина Екатерина Анатольевна</v>
          </cell>
        </row>
        <row r="2327">
          <cell r="AS2327" t="str">
            <v>Озерова Наталья Олеговна</v>
          </cell>
        </row>
        <row r="2328">
          <cell r="AS2328" t="str">
            <v>Окладников Сергей Павлович</v>
          </cell>
        </row>
        <row r="2329">
          <cell r="AS2329" t="str">
            <v>Олейник Галина Николаевна</v>
          </cell>
        </row>
        <row r="2330">
          <cell r="AS2330" t="str">
            <v>Олейник Олеся Юрьевна</v>
          </cell>
        </row>
        <row r="2331">
          <cell r="AS2331" t="str">
            <v>Олепир Алексей Валентинович</v>
          </cell>
        </row>
        <row r="2332">
          <cell r="AS2332" t="str">
            <v>Ольгина Наталья Федоровна</v>
          </cell>
        </row>
        <row r="2333">
          <cell r="AS2333" t="str">
            <v>Омаров Али Мухтарович</v>
          </cell>
        </row>
        <row r="2334">
          <cell r="AS2334" t="str">
            <v>Омаров Руслан Магомедгаджиевич</v>
          </cell>
        </row>
        <row r="2335">
          <cell r="AS2335" t="str">
            <v>Омельченко Екатерина Владимировна</v>
          </cell>
        </row>
        <row r="2336">
          <cell r="AS2336" t="str">
            <v>Ондар Монге-Байыр Конгар Оглу</v>
          </cell>
        </row>
        <row r="2337">
          <cell r="AS2337" t="str">
            <v>Онищенко Татьяна Аркадьевна</v>
          </cell>
        </row>
        <row r="2338">
          <cell r="AS2338" t="str">
            <v>Опарина Нелли Григорьевна</v>
          </cell>
        </row>
        <row r="2339">
          <cell r="AS2339" t="str">
            <v>Опренчук Алена Владимировна</v>
          </cell>
        </row>
        <row r="2340">
          <cell r="AS2340" t="str">
            <v>Опутина Марина Антоновна</v>
          </cell>
        </row>
        <row r="2341">
          <cell r="AS2341" t="str">
            <v>Орехов Сергей Анатольевич</v>
          </cell>
        </row>
        <row r="2342">
          <cell r="AS2342" t="str">
            <v>Орехова Оксана Валентиновна</v>
          </cell>
        </row>
        <row r="2343">
          <cell r="AS2343" t="str">
            <v>Орешкин Владимир Анатольевич</v>
          </cell>
        </row>
        <row r="2344">
          <cell r="AS2344" t="str">
            <v>Орешникова Оксана Викторовна</v>
          </cell>
        </row>
        <row r="2345">
          <cell r="AS2345" t="str">
            <v>Орленко Сергей Николаевич</v>
          </cell>
        </row>
        <row r="2346">
          <cell r="AS2346" t="str">
            <v>Орлов Дмитрий Александрович</v>
          </cell>
        </row>
        <row r="2347">
          <cell r="AS2347" t="str">
            <v>Орлов Петр Юрьевич</v>
          </cell>
        </row>
        <row r="2348">
          <cell r="AS2348" t="str">
            <v>Орлова Светлана Евгеньевна</v>
          </cell>
        </row>
        <row r="2349">
          <cell r="AS2349" t="str">
            <v>Оробинская Юлия Сергеевна</v>
          </cell>
        </row>
        <row r="2350">
          <cell r="AS2350" t="str">
            <v>Осипова Надежда Владиславовна</v>
          </cell>
        </row>
        <row r="2351">
          <cell r="AS2351" t="str">
            <v>Осколков Виталий Германович</v>
          </cell>
        </row>
        <row r="2352">
          <cell r="AS2352" t="str">
            <v>Осницкий Василий Михайлович</v>
          </cell>
        </row>
        <row r="2353">
          <cell r="AS2353" t="str">
            <v>Осокин Денис Валерьевич</v>
          </cell>
        </row>
        <row r="2354">
          <cell r="AS2354" t="str">
            <v>Осокина Елена Евгеньевна</v>
          </cell>
        </row>
        <row r="2355">
          <cell r="AS2355" t="str">
            <v>Осокина Юлия Сергеевна</v>
          </cell>
        </row>
        <row r="2356">
          <cell r="AS2356" t="str">
            <v>Оспельников Андрей Игоревич</v>
          </cell>
        </row>
        <row r="2357">
          <cell r="AS2357" t="str">
            <v>Остапенко Георгий Николаевич</v>
          </cell>
        </row>
        <row r="2358">
          <cell r="AS2358" t="str">
            <v>Остапова Анастасия Александровна</v>
          </cell>
        </row>
        <row r="2359">
          <cell r="AS2359" t="str">
            <v>Островских Наталья Леонидовна</v>
          </cell>
        </row>
        <row r="2360">
          <cell r="AS2360" t="str">
            <v>Осыкин Сергей Олегович</v>
          </cell>
        </row>
        <row r="2361">
          <cell r="AS2361" t="str">
            <v>Оськина Екатерина Николаевна</v>
          </cell>
        </row>
        <row r="2362">
          <cell r="AS2362" t="str">
            <v>Павелко Дмитрий Сергеевич</v>
          </cell>
        </row>
        <row r="2363">
          <cell r="AS2363" t="str">
            <v>Павленко Наталья Анатольевна</v>
          </cell>
        </row>
        <row r="2364">
          <cell r="AS2364" t="str">
            <v>Павлинова Раиса Николаевна</v>
          </cell>
        </row>
        <row r="2365">
          <cell r="AS2365" t="str">
            <v>Павлов Дмитрий Юрьевич</v>
          </cell>
        </row>
        <row r="2366">
          <cell r="AS2366" t="str">
            <v>Павлов Константин Юрьевич</v>
          </cell>
        </row>
        <row r="2367">
          <cell r="AS2367" t="str">
            <v>Павлова Екатерина Алексеевна</v>
          </cell>
        </row>
        <row r="2368">
          <cell r="AS2368" t="str">
            <v>Павлова Яна Сергеевна</v>
          </cell>
        </row>
        <row r="2369">
          <cell r="AS2369" t="str">
            <v>Павлюченко Евгений Камильевич</v>
          </cell>
        </row>
        <row r="2370">
          <cell r="AS2370" t="str">
            <v>Падерина Наталья Игоревна</v>
          </cell>
        </row>
        <row r="2371">
          <cell r="AS2371" t="str">
            <v>Падусенко Светлана Александровна</v>
          </cell>
        </row>
        <row r="2372">
          <cell r="AS2372" t="str">
            <v>Пак Андрей Гвансикович</v>
          </cell>
        </row>
        <row r="2373">
          <cell r="AS2373" t="str">
            <v>Палагин Владимир Юрьевич</v>
          </cell>
        </row>
        <row r="2374">
          <cell r="AS2374" t="str">
            <v>Панасенко Дмитрий Константинович</v>
          </cell>
        </row>
        <row r="2375">
          <cell r="AS2375" t="str">
            <v>Панин Александр Николаевич</v>
          </cell>
        </row>
        <row r="2376">
          <cell r="AS2376" t="str">
            <v>Панкова Дина Александровна</v>
          </cell>
        </row>
        <row r="2377">
          <cell r="AS2377" t="str">
            <v>Панкова Елена Владимировна</v>
          </cell>
        </row>
        <row r="2378">
          <cell r="AS2378" t="str">
            <v>Панова Александра Юрьевна</v>
          </cell>
        </row>
        <row r="2379">
          <cell r="AS2379" t="str">
            <v>Панова Анастасия Сергеевна</v>
          </cell>
        </row>
        <row r="2380">
          <cell r="AS2380" t="str">
            <v>Панова Анна Сергеевна</v>
          </cell>
        </row>
        <row r="2381">
          <cell r="AS2381" t="str">
            <v>Панова Надежда Николаевна</v>
          </cell>
        </row>
        <row r="2382">
          <cell r="AS2382" t="str">
            <v>Панченко Светлана Николаевна</v>
          </cell>
        </row>
        <row r="2383">
          <cell r="AS2383" t="str">
            <v>Парадеева Марина Николаевна</v>
          </cell>
        </row>
        <row r="2384">
          <cell r="AS2384" t="str">
            <v>Парахина Ирина Юрьевна</v>
          </cell>
        </row>
        <row r="2385">
          <cell r="AS2385" t="str">
            <v>Паращенко Сергей Геннадьевич</v>
          </cell>
        </row>
        <row r="2386">
          <cell r="AS2386" t="str">
            <v>Парфенов Илья Геннадьевич</v>
          </cell>
        </row>
        <row r="2387">
          <cell r="AS2387" t="str">
            <v>Пархоменко Екатерина Александровна</v>
          </cell>
        </row>
        <row r="2388">
          <cell r="AS2388" t="str">
            <v>Пархоменко Екатерина Анатольевна</v>
          </cell>
        </row>
        <row r="2389">
          <cell r="AS2389" t="str">
            <v>Паршакова Юлия Александровна</v>
          </cell>
        </row>
        <row r="2390">
          <cell r="AS2390" t="str">
            <v>Паршикова Ксения Николаевна</v>
          </cell>
        </row>
        <row r="2391">
          <cell r="AS2391" t="str">
            <v>Паршуков Никита Константинович</v>
          </cell>
        </row>
        <row r="2392">
          <cell r="AS2392" t="str">
            <v>Пасечник Петр Владимирович</v>
          </cell>
        </row>
        <row r="2393">
          <cell r="AS2393" t="str">
            <v>Пастухов Егор Николаевич</v>
          </cell>
        </row>
        <row r="2394">
          <cell r="AS2394" t="str">
            <v>Пастухова Анна Юрьевна</v>
          </cell>
        </row>
        <row r="2395">
          <cell r="AS2395" t="str">
            <v>Патрина Юлия Николаевна</v>
          </cell>
        </row>
        <row r="2396">
          <cell r="AS2396" t="str">
            <v>Пауков Михаил Андреевич</v>
          </cell>
        </row>
        <row r="2397">
          <cell r="AS2397" t="str">
            <v>Пачганов Николай Владимирович</v>
          </cell>
        </row>
        <row r="2398">
          <cell r="AS2398" t="str">
            <v>Пашкина Наталья Геннадьевна</v>
          </cell>
        </row>
        <row r="2399">
          <cell r="AS2399" t="str">
            <v>Пашкова Анна Олеговна</v>
          </cell>
        </row>
        <row r="2400">
          <cell r="AS2400" t="str">
            <v>Пашкова Диана Викторовна</v>
          </cell>
        </row>
        <row r="2401">
          <cell r="AS2401" t="str">
            <v>Пашкова Елена Евгеньевна</v>
          </cell>
        </row>
        <row r="2402">
          <cell r="AS2402" t="str">
            <v>Пащенко Ирина Витальевна</v>
          </cell>
        </row>
        <row r="2403">
          <cell r="AS2403" t="str">
            <v>Паяуис Людмила Владимировна</v>
          </cell>
        </row>
        <row r="2404">
          <cell r="AS2404" t="str">
            <v>Пе Константин Сон нович</v>
          </cell>
        </row>
        <row r="2405">
          <cell r="AS2405" t="str">
            <v>Педченко Анна Александровна</v>
          </cell>
        </row>
        <row r="2406">
          <cell r="AS2406" t="str">
            <v>Пежемская Юлия Даниловна</v>
          </cell>
        </row>
        <row r="2407">
          <cell r="AS2407" t="str">
            <v>Пелагеина Ксения Владимировна</v>
          </cell>
        </row>
        <row r="2408">
          <cell r="AS2408" t="str">
            <v>Пенкальская Гульнара Фирдусовна</v>
          </cell>
        </row>
        <row r="2409">
          <cell r="AS2409" t="str">
            <v>Пенкина Юлия Владимировна</v>
          </cell>
        </row>
        <row r="2410">
          <cell r="AS2410" t="str">
            <v>Пепеляева Анна Андреевна</v>
          </cell>
        </row>
        <row r="2411">
          <cell r="AS2411" t="str">
            <v>Первухина Яна Амирановна</v>
          </cell>
        </row>
        <row r="2412">
          <cell r="AS2412" t="str">
            <v>Первых Ольга Викторовна</v>
          </cell>
        </row>
        <row r="2413">
          <cell r="AS2413" t="str">
            <v>Передвигин Ефим Евгеньевич</v>
          </cell>
        </row>
        <row r="2414">
          <cell r="AS2414" t="str">
            <v>Перелыгин Максим Сергеевич</v>
          </cell>
        </row>
        <row r="2415">
          <cell r="AS2415" t="str">
            <v>Пермитина Юлия Игоревна</v>
          </cell>
        </row>
        <row r="2416">
          <cell r="AS2416" t="str">
            <v>Пермякова Наталья Александровна</v>
          </cell>
        </row>
        <row r="2417">
          <cell r="AS2417" t="str">
            <v>Перфильева Кристина Сергеевна</v>
          </cell>
        </row>
        <row r="2418">
          <cell r="AS2418" t="str">
            <v>Перцева Татьяна Юльевна</v>
          </cell>
        </row>
        <row r="2419">
          <cell r="AS2419" t="str">
            <v>Песоцкий Владимир Николаевич</v>
          </cell>
        </row>
        <row r="2420">
          <cell r="AS2420" t="str">
            <v>Пестрикова Вероника Юрьевна</v>
          </cell>
        </row>
        <row r="2421">
          <cell r="AS2421" t="str">
            <v>Петаева Евгения Николаевна</v>
          </cell>
        </row>
        <row r="2422">
          <cell r="AS2422" t="str">
            <v>Петрищева Елена Александровна</v>
          </cell>
        </row>
        <row r="2423">
          <cell r="AS2423" t="str">
            <v>Петров Анатолий Анатольевич</v>
          </cell>
        </row>
        <row r="2424">
          <cell r="AS2424" t="str">
            <v>Петров Андрей Михайлович</v>
          </cell>
        </row>
        <row r="2425">
          <cell r="AS2425" t="str">
            <v>Петров Владимир Вячеславович</v>
          </cell>
        </row>
        <row r="2426">
          <cell r="AS2426" t="str">
            <v>Петров Илья Романович</v>
          </cell>
        </row>
        <row r="2427">
          <cell r="AS2427" t="str">
            <v>Петров Филипп Алексеевич</v>
          </cell>
        </row>
        <row r="2428">
          <cell r="AS2428" t="str">
            <v>Петрова Анастасия Геннадьевна</v>
          </cell>
        </row>
        <row r="2429">
          <cell r="AS2429" t="str">
            <v>Петрова Вера Владимировна</v>
          </cell>
        </row>
        <row r="2430">
          <cell r="AS2430" t="str">
            <v>Петрова Светлана Петровна</v>
          </cell>
        </row>
        <row r="2431">
          <cell r="AS2431" t="str">
            <v>Петрова Татьяна Вячеславовна</v>
          </cell>
        </row>
        <row r="2432">
          <cell r="AS2432" t="str">
            <v>Петровских Анастасия Владимировна</v>
          </cell>
        </row>
        <row r="2433">
          <cell r="AS2433" t="str">
            <v>Петунин Вадим Александрович</v>
          </cell>
        </row>
        <row r="2434">
          <cell r="AS2434" t="str">
            <v>Петунин Евгений Сергеевич</v>
          </cell>
        </row>
        <row r="2435">
          <cell r="AS2435" t="str">
            <v>Печерин Евгений Александрович</v>
          </cell>
        </row>
        <row r="2436">
          <cell r="AS2436" t="str">
            <v>Пешкова Наталия Ивановна</v>
          </cell>
        </row>
        <row r="2437">
          <cell r="AS2437" t="str">
            <v>Пешкова Юлия Александровна</v>
          </cell>
        </row>
        <row r="2438">
          <cell r="AS2438" t="str">
            <v>Пивень Виталий Викторович</v>
          </cell>
        </row>
        <row r="2439">
          <cell r="AS2439" t="str">
            <v>Пивоваров Алексей Юрьевич</v>
          </cell>
        </row>
        <row r="2440">
          <cell r="AS2440" t="str">
            <v>Пикалов Александр Вячеславович</v>
          </cell>
        </row>
        <row r="2441">
          <cell r="AS2441" t="str">
            <v>Пикус Екатерина Алексеевна</v>
          </cell>
        </row>
        <row r="2442">
          <cell r="AS2442" t="str">
            <v>Пилюгина Татьяна Владимировна</v>
          </cell>
        </row>
        <row r="2443">
          <cell r="AS2443" t="str">
            <v>Пименова Алена Валерьевна</v>
          </cell>
        </row>
        <row r="2444">
          <cell r="AS2444" t="str">
            <v>Пиндюрина Елена Альбертовна</v>
          </cell>
        </row>
        <row r="2445">
          <cell r="AS2445" t="str">
            <v>Писклакова Валентина Александровна</v>
          </cell>
        </row>
        <row r="2446">
          <cell r="AS2446" t="str">
            <v>Пихтелькова Мария Анатольевна</v>
          </cell>
        </row>
        <row r="2447">
          <cell r="AS2447" t="str">
            <v>Пицкевич Нина Викторовна</v>
          </cell>
        </row>
        <row r="2448">
          <cell r="AS2448" t="str">
            <v>Пичугина Елена Александровна</v>
          </cell>
        </row>
        <row r="2449">
          <cell r="AS2449" t="str">
            <v>Пичугина Елена Вячеславовна</v>
          </cell>
        </row>
        <row r="2450">
          <cell r="AS2450" t="str">
            <v>Пичужкина Татьяна Александровна</v>
          </cell>
        </row>
        <row r="2451">
          <cell r="AS2451" t="str">
            <v>Пищик Павел Александрович</v>
          </cell>
        </row>
        <row r="2452">
          <cell r="AS2452" t="str">
            <v>Плавинская Елена Александровна</v>
          </cell>
        </row>
        <row r="2453">
          <cell r="AS2453" t="str">
            <v>Плакина Мария Вадимовна</v>
          </cell>
        </row>
        <row r="2454">
          <cell r="AS2454" t="str">
            <v>Плаксин Сергей Прокофьевич</v>
          </cell>
        </row>
        <row r="2455">
          <cell r="AS2455" t="str">
            <v>Платова Светлана Юрьевна</v>
          </cell>
        </row>
        <row r="2456">
          <cell r="AS2456" t="str">
            <v>Платонова Алина Алексеевна</v>
          </cell>
        </row>
        <row r="2457">
          <cell r="AS2457" t="str">
            <v>Платонова Анна Константиновна</v>
          </cell>
        </row>
        <row r="2458">
          <cell r="AS2458" t="str">
            <v>Плетнева Ксения Игоревна</v>
          </cell>
        </row>
        <row r="2459">
          <cell r="AS2459" t="str">
            <v>Плешивых Наталья Владимировна</v>
          </cell>
        </row>
        <row r="2460">
          <cell r="AS2460" t="str">
            <v>Плешков Алексей Сергеевич</v>
          </cell>
        </row>
        <row r="2461">
          <cell r="AS2461" t="str">
            <v>Плотников Андрей Викторович</v>
          </cell>
        </row>
        <row r="2462">
          <cell r="AS2462" t="str">
            <v>Плотников Артем Иннокентьевич</v>
          </cell>
        </row>
        <row r="2463">
          <cell r="AS2463" t="str">
            <v>Плотников Сергей Сергеевич</v>
          </cell>
        </row>
        <row r="2464">
          <cell r="AS2464" t="str">
            <v>Плотникова Ирина Николаевна</v>
          </cell>
        </row>
        <row r="2465">
          <cell r="AS2465" t="str">
            <v>Плугарев Денис Сергеевич</v>
          </cell>
        </row>
        <row r="2466">
          <cell r="AS2466" t="str">
            <v>Пляскина Светлана Валерьевна</v>
          </cell>
        </row>
        <row r="2467">
          <cell r="AS2467" t="str">
            <v>Поварова Ольга Николаевна</v>
          </cell>
        </row>
        <row r="2468">
          <cell r="AS2468" t="str">
            <v>Погорелов Анатолий Вадимович</v>
          </cell>
        </row>
        <row r="2469">
          <cell r="AS2469" t="str">
            <v>Погорелова Людмила Павловна</v>
          </cell>
        </row>
        <row r="2470">
          <cell r="AS2470" t="str">
            <v>Погорельцева Наталья Сергеевна</v>
          </cell>
        </row>
        <row r="2471">
          <cell r="AS2471" t="str">
            <v>Погребнякова Алена Александровна</v>
          </cell>
        </row>
        <row r="2472">
          <cell r="AS2472" t="str">
            <v>Подаруева Ирина Александровна</v>
          </cell>
        </row>
        <row r="2473">
          <cell r="AS2473" t="str">
            <v>Подгорбунская Вероника Андреевна</v>
          </cell>
        </row>
        <row r="2474">
          <cell r="AS2474" t="str">
            <v>Подгорбунских Надежда Владимировна</v>
          </cell>
        </row>
        <row r="2475">
          <cell r="AS2475" t="str">
            <v>Поддержка CRM ЗУБ</v>
          </cell>
        </row>
        <row r="2476">
          <cell r="AS2476" t="str">
            <v>Поддубная Светлана Петровна</v>
          </cell>
        </row>
        <row r="2477">
          <cell r="AS2477" t="str">
            <v>Поддубская Екатерина Юрьевна</v>
          </cell>
        </row>
        <row r="2478">
          <cell r="AS2478" t="str">
            <v>Подерня Ксения Витальевна</v>
          </cell>
        </row>
        <row r="2479">
          <cell r="AS2479" t="str">
            <v>Подколзина Ольга Николаевна</v>
          </cell>
        </row>
        <row r="2480">
          <cell r="AS2480" t="str">
            <v>Подлевских Татьяна Владимировна</v>
          </cell>
        </row>
        <row r="2481">
          <cell r="AS2481" t="str">
            <v>Подоляко Наталья Дмитриевна</v>
          </cell>
        </row>
        <row r="2482">
          <cell r="AS2482" t="str">
            <v>Подопригора Андрей Николаевич</v>
          </cell>
        </row>
        <row r="2483">
          <cell r="AS2483" t="str">
            <v>Подчиненов Сергей Сергеевич</v>
          </cell>
        </row>
        <row r="2484">
          <cell r="AS2484" t="str">
            <v>Поздеева Наталья Николаевна</v>
          </cell>
        </row>
        <row r="2485">
          <cell r="AS2485" t="str">
            <v>Позднякова Анастасия Валерьевна</v>
          </cell>
        </row>
        <row r="2486">
          <cell r="AS2486" t="str">
            <v>Позднякова Ирина Александровна</v>
          </cell>
        </row>
        <row r="2487">
          <cell r="AS2487" t="str">
            <v>Позднякова Наталья Владимировна</v>
          </cell>
        </row>
        <row r="2488">
          <cell r="AS2488" t="str">
            <v>Позднякова Ольга Геннадьевна</v>
          </cell>
        </row>
        <row r="2489">
          <cell r="AS2489" t="str">
            <v>Покатаева Екатерина Николаевна</v>
          </cell>
        </row>
        <row r="2490">
          <cell r="AS2490" t="str">
            <v>Покусаев Владимир Анатольевич</v>
          </cell>
        </row>
        <row r="2491">
          <cell r="AS2491" t="str">
            <v>Поликарпов Андрей Александрович</v>
          </cell>
        </row>
        <row r="2492">
          <cell r="AS2492" t="str">
            <v>Поликарпов Владимир Сергеевич</v>
          </cell>
        </row>
        <row r="2493">
          <cell r="AS2493" t="str">
            <v>Поликарпова Светлана Сергеевна</v>
          </cell>
        </row>
        <row r="2494">
          <cell r="AS2494" t="str">
            <v>Полина Ирина Федоровна</v>
          </cell>
        </row>
        <row r="2495">
          <cell r="AS2495" t="str">
            <v>Половинкина Ирина Анатольевна</v>
          </cell>
        </row>
        <row r="2496">
          <cell r="AS2496" t="str">
            <v>Половинко Владимир Анатольевич</v>
          </cell>
        </row>
        <row r="2497">
          <cell r="AS2497" t="str">
            <v>Полонников Максим Юрьевич</v>
          </cell>
        </row>
        <row r="2498">
          <cell r="AS2498" t="str">
            <v>Полухина Алина Антоновна</v>
          </cell>
        </row>
        <row r="2499">
          <cell r="AS2499" t="str">
            <v>Полухина Анастасия Васильевна</v>
          </cell>
        </row>
        <row r="2500">
          <cell r="AS2500" t="str">
            <v>Полушкина Элеонора Викторовна</v>
          </cell>
        </row>
        <row r="2501">
          <cell r="AS2501" t="str">
            <v>Полынов Константин Степанович</v>
          </cell>
        </row>
        <row r="2502">
          <cell r="AS2502" t="str">
            <v>Польская Оксана Сергеевна</v>
          </cell>
        </row>
        <row r="2503">
          <cell r="AS2503" t="str">
            <v>Польченко Виктория Сергеевна</v>
          </cell>
        </row>
        <row r="2504">
          <cell r="AS2504" t="str">
            <v>Полюхова Марина Евгеньевна</v>
          </cell>
        </row>
        <row r="2505">
          <cell r="AS2505" t="str">
            <v>Полякова Вероника Викторовна</v>
          </cell>
        </row>
        <row r="2506">
          <cell r="AS2506" t="str">
            <v>Полякова Надежда Александровна</v>
          </cell>
        </row>
        <row r="2507">
          <cell r="AS2507" t="str">
            <v>Полякова Ольга Александровна</v>
          </cell>
        </row>
        <row r="2508">
          <cell r="AS2508" t="str">
            <v>Полякова Ольга Владимировна</v>
          </cell>
        </row>
        <row r="2509">
          <cell r="AS2509" t="str">
            <v>Полянская Ксения Николаевна</v>
          </cell>
        </row>
        <row r="2510">
          <cell r="AS2510" t="str">
            <v>Пономарев Алексей Владимирович</v>
          </cell>
        </row>
        <row r="2511">
          <cell r="AS2511" t="str">
            <v>Пономарев Евгений Дмитриевич</v>
          </cell>
        </row>
        <row r="2512">
          <cell r="AS2512" t="str">
            <v>Пономарева Анастасия Петровна</v>
          </cell>
        </row>
        <row r="2513">
          <cell r="AS2513" t="str">
            <v>Пономарева Екатерина Игоревна</v>
          </cell>
        </row>
        <row r="2514">
          <cell r="AS2514" t="str">
            <v>Пономарева Татьяна Александровна</v>
          </cell>
        </row>
        <row r="2515">
          <cell r="AS2515" t="str">
            <v>Пономаренко Гульнара Раисовна</v>
          </cell>
        </row>
        <row r="2516">
          <cell r="AS2516" t="str">
            <v>Пономаренко Жанна Алексеевна</v>
          </cell>
        </row>
        <row r="2517">
          <cell r="AS2517" t="str">
            <v>Поняшов Владимир Владимирович</v>
          </cell>
        </row>
        <row r="2518">
          <cell r="AS2518" t="str">
            <v>Попков Михаил Александрович</v>
          </cell>
        </row>
        <row r="2519">
          <cell r="AS2519" t="str">
            <v>Поплевин Александр Александрович</v>
          </cell>
        </row>
        <row r="2520">
          <cell r="AS2520" t="str">
            <v>Попов Арт м Дмитриевич</v>
          </cell>
        </row>
        <row r="2521">
          <cell r="AS2521" t="str">
            <v>Попов Игорь Валерьевич</v>
          </cell>
        </row>
        <row r="2522">
          <cell r="AS2522" t="str">
            <v>Попов Николай Владимирович</v>
          </cell>
        </row>
        <row r="2523">
          <cell r="AS2523" t="str">
            <v>Попов Роман Альбертович</v>
          </cell>
        </row>
        <row r="2524">
          <cell r="AS2524" t="str">
            <v>Попова Анастасия Андреевна</v>
          </cell>
        </row>
        <row r="2525">
          <cell r="AS2525" t="str">
            <v>Попова Ангелина Афанасьевна</v>
          </cell>
        </row>
        <row r="2526">
          <cell r="AS2526" t="str">
            <v>Попова Анна Александровна</v>
          </cell>
        </row>
        <row r="2527">
          <cell r="AS2527" t="str">
            <v>Попова Анна Викторовна</v>
          </cell>
        </row>
        <row r="2528">
          <cell r="AS2528" t="str">
            <v>Попова Елена Александровна</v>
          </cell>
        </row>
        <row r="2529">
          <cell r="AS2529" t="str">
            <v>Попова Елена Алексеевна</v>
          </cell>
        </row>
        <row r="2530">
          <cell r="AS2530" t="str">
            <v>Попова Елена Викторовна</v>
          </cell>
        </row>
        <row r="2531">
          <cell r="AS2531" t="str">
            <v>Попова Елена Вячеславовна</v>
          </cell>
        </row>
        <row r="2532">
          <cell r="AS2532" t="str">
            <v>Попова Елена Сергеевна</v>
          </cell>
        </row>
        <row r="2533">
          <cell r="AS2533" t="str">
            <v>Попова Ирина Александровна</v>
          </cell>
        </row>
        <row r="2534">
          <cell r="AS2534" t="str">
            <v>Попова Оксана Александровна</v>
          </cell>
        </row>
        <row r="2535">
          <cell r="AS2535" t="str">
            <v>Попова Ольга Анатольевна</v>
          </cell>
        </row>
        <row r="2536">
          <cell r="AS2536" t="str">
            <v>Попова Ольга Викторовна</v>
          </cell>
        </row>
        <row r="2537">
          <cell r="AS2537" t="str">
            <v>Попова Ольга Сергеевна</v>
          </cell>
        </row>
        <row r="2538">
          <cell r="AS2538" t="str">
            <v>Попова Светлана Алексеевна</v>
          </cell>
        </row>
        <row r="2539">
          <cell r="AS2539" t="str">
            <v>Порватова Алина Николаевна</v>
          </cell>
        </row>
        <row r="2540">
          <cell r="AS2540" t="str">
            <v>Поротиков Виктор Александрович</v>
          </cell>
        </row>
        <row r="2541">
          <cell r="AS2541" t="str">
            <v>Порошин Иван Александрович</v>
          </cell>
        </row>
        <row r="2542">
          <cell r="AS2542" t="str">
            <v>Портнягин Александр Андреевич</v>
          </cell>
        </row>
        <row r="2543">
          <cell r="AS2543" t="str">
            <v>Порхун Анастасия Владимировна</v>
          </cell>
        </row>
        <row r="2544">
          <cell r="AS2544" t="str">
            <v>Поскрякова Кристина Владимировна</v>
          </cell>
        </row>
        <row r="2545">
          <cell r="AS2545" t="str">
            <v>Посохова Марина Алексеевна</v>
          </cell>
        </row>
        <row r="2546">
          <cell r="AS2546" t="str">
            <v>Потапова Елена Николаевна</v>
          </cell>
        </row>
        <row r="2547">
          <cell r="AS2547" t="str">
            <v>Почуев Егор Олегович</v>
          </cell>
        </row>
        <row r="2548">
          <cell r="AS2548" t="str">
            <v>Правдюкова Дарья Александровна</v>
          </cell>
        </row>
        <row r="2549">
          <cell r="AS2549" t="str">
            <v>Прасолова Ольга Михайловна</v>
          </cell>
        </row>
        <row r="2550">
          <cell r="AS2550" t="str">
            <v>Прекрасная Татьяна Викторовна</v>
          </cell>
        </row>
        <row r="2551">
          <cell r="AS2551" t="str">
            <v>Пригородов Дмитрий Игоревич</v>
          </cell>
        </row>
        <row r="2552">
          <cell r="AS2552" t="str">
            <v>Прискалов Сергей Юрьевич</v>
          </cell>
        </row>
        <row r="2553">
          <cell r="AS2553" t="str">
            <v>Прокопьев Аркадий Михайлович</v>
          </cell>
        </row>
        <row r="2554">
          <cell r="AS2554" t="str">
            <v>Прокопьева Анастасия Евгеньевна</v>
          </cell>
        </row>
        <row r="2555">
          <cell r="AS2555" t="str">
            <v>Прокофьев Иван Михайлович</v>
          </cell>
        </row>
        <row r="2556">
          <cell r="AS2556" t="str">
            <v>Прокурат Евгений Николаевич</v>
          </cell>
        </row>
        <row r="2557">
          <cell r="AS2557" t="str">
            <v>Пронина Елена Анатольевна</v>
          </cell>
        </row>
        <row r="2558">
          <cell r="AS2558" t="str">
            <v>Пронина Кристина Валерьевна</v>
          </cell>
        </row>
        <row r="2559">
          <cell r="AS2559" t="str">
            <v>Проскурин Сергей Александрович</v>
          </cell>
        </row>
        <row r="2560">
          <cell r="AS2560" t="str">
            <v>Проскурина Екатерина Николаевна</v>
          </cell>
        </row>
        <row r="2561">
          <cell r="AS2561" t="str">
            <v>Проскурякова Светлана Викторовна</v>
          </cell>
        </row>
        <row r="2562">
          <cell r="AS2562" t="str">
            <v>Протопопов Олег Владимирович</v>
          </cell>
        </row>
        <row r="2563">
          <cell r="AS2563" t="str">
            <v>Протопопова Александра Руслановна</v>
          </cell>
        </row>
        <row r="2564">
          <cell r="AS2564" t="str">
            <v>Прохорова Оксана Юрьевна</v>
          </cell>
        </row>
        <row r="2565">
          <cell r="AS2565" t="str">
            <v>Прохоровская Ольга Александровна</v>
          </cell>
        </row>
        <row r="2566">
          <cell r="AS2566" t="str">
            <v>Проценко Анна Васильевна</v>
          </cell>
        </row>
        <row r="2567">
          <cell r="AS2567" t="str">
            <v>Прусакова Анастасия Валерьевна</v>
          </cell>
        </row>
        <row r="2568">
          <cell r="AS2568" t="str">
            <v>Прусова Ольга Владимировна</v>
          </cell>
        </row>
        <row r="2569">
          <cell r="AS2569" t="str">
            <v>Прыгункова Наталья Александровна</v>
          </cell>
        </row>
        <row r="2570">
          <cell r="AS2570" t="str">
            <v>Прыгунова Марина Ивановна</v>
          </cell>
        </row>
        <row r="2571">
          <cell r="AS2571" t="str">
            <v>Пуганцова Елена Александровна</v>
          </cell>
        </row>
        <row r="2572">
          <cell r="AS2572" t="str">
            <v>Пугачев Илья Юрьевич</v>
          </cell>
        </row>
        <row r="2573">
          <cell r="AS2573" t="str">
            <v>Пуговкин Владимир Борисович</v>
          </cell>
        </row>
        <row r="2574">
          <cell r="AS2574" t="str">
            <v>Пудов Андрей Васильевич</v>
          </cell>
        </row>
        <row r="2575">
          <cell r="AS2575" t="str">
            <v>Пудова Оксана Николаевна</v>
          </cell>
        </row>
        <row r="2576">
          <cell r="AS2576" t="str">
            <v>Пузырев Константин Владимирович</v>
          </cell>
        </row>
        <row r="2577">
          <cell r="AS2577" t="str">
            <v>Пуршель Дарья Петровна</v>
          </cell>
        </row>
        <row r="2578">
          <cell r="AS2578" t="str">
            <v>Пустовойт Наталья Александровна</v>
          </cell>
        </row>
        <row r="2579">
          <cell r="AS2579" t="str">
            <v>Путайкина Александра Андреевна</v>
          </cell>
        </row>
        <row r="2580">
          <cell r="AS2580" t="str">
            <v>Путилова Ирина Сергеевна</v>
          </cell>
        </row>
        <row r="2581">
          <cell r="AS2581" t="str">
            <v>Пучко Юлия Алексеевна</v>
          </cell>
        </row>
        <row r="2582">
          <cell r="AS2582" t="str">
            <v>Пушкарева Анастасия Олеговна</v>
          </cell>
        </row>
        <row r="2583">
          <cell r="AS2583" t="str">
            <v>Пушкарева Ирина Геннадьевна</v>
          </cell>
        </row>
        <row r="2584">
          <cell r="AS2584" t="str">
            <v>Пфау Максим Эдгарович</v>
          </cell>
        </row>
        <row r="2585">
          <cell r="AS2585" t="str">
            <v>Пыресина Надежда Юрьевна</v>
          </cell>
        </row>
        <row r="2586">
          <cell r="AS2586" t="str">
            <v>Пышкина Дарья Сергеевна</v>
          </cell>
        </row>
        <row r="2587">
          <cell r="AS2587" t="str">
            <v>Пышняк Елена Юрьевна</v>
          </cell>
        </row>
        <row r="2588">
          <cell r="AS2588" t="str">
            <v>Пьянкова Анастасия Юрьевна</v>
          </cell>
        </row>
        <row r="2589">
          <cell r="AS2589" t="str">
            <v>Пятаева Ольга Владимировна</v>
          </cell>
        </row>
        <row r="2590">
          <cell r="AS2590" t="str">
            <v>Пятакова Виктория Анатольевна</v>
          </cell>
        </row>
        <row r="2591">
          <cell r="AS2591" t="str">
            <v>Равилова Яна Евгеньевна</v>
          </cell>
        </row>
        <row r="2592">
          <cell r="AS2592" t="str">
            <v>Равчеева Анастасия Андреевна</v>
          </cell>
        </row>
        <row r="2593">
          <cell r="AS2593" t="str">
            <v>Радайкина Виктория Сергеевна</v>
          </cell>
        </row>
        <row r="2594">
          <cell r="AS2594" t="str">
            <v>Радзевская Анна Игоревна</v>
          </cell>
        </row>
        <row r="2595">
          <cell r="AS2595" t="str">
            <v>Раднаев Найдан Закирович</v>
          </cell>
        </row>
        <row r="2596">
          <cell r="AS2596" t="str">
            <v>Радченко Екатерина Владимировна</v>
          </cell>
        </row>
        <row r="2597">
          <cell r="AS2597" t="str">
            <v>Радыгина Светлана Александровна</v>
          </cell>
        </row>
        <row r="2598">
          <cell r="AS2598" t="str">
            <v>Раевский Николай Григорьевич</v>
          </cell>
        </row>
        <row r="2599">
          <cell r="AS2599" t="str">
            <v>Разина Людмила Васильевна</v>
          </cell>
        </row>
        <row r="2600">
          <cell r="AS2600" t="str">
            <v>Размазина Ксения Вадимовна</v>
          </cell>
        </row>
        <row r="2601">
          <cell r="AS2601" t="str">
            <v>Размоскина Юлия Сергеевна</v>
          </cell>
        </row>
        <row r="2602">
          <cell r="AS2602" t="str">
            <v>Разуваева Валентина Глебовна</v>
          </cell>
        </row>
        <row r="2603">
          <cell r="AS2603" t="str">
            <v>Разумная Полина Егоровна</v>
          </cell>
        </row>
        <row r="2604">
          <cell r="AS2604" t="str">
            <v>Ракова Наталья Евгеньевна</v>
          </cell>
        </row>
        <row r="2605">
          <cell r="AS2605" t="str">
            <v>Ракшина Наталья Геннадьевна</v>
          </cell>
        </row>
        <row r="2606">
          <cell r="AS2606" t="str">
            <v>Рамаева Гузель Кямилевна</v>
          </cell>
        </row>
        <row r="2607">
          <cell r="AS2607" t="str">
            <v>Рару Оксана Андреевна</v>
          </cell>
        </row>
        <row r="2608">
          <cell r="AS2608" t="str">
            <v>Расин Вадим Владимирович</v>
          </cell>
        </row>
        <row r="2609">
          <cell r="AS2609" t="str">
            <v>Распаева Светлана Александровна</v>
          </cell>
        </row>
        <row r="2610">
          <cell r="AS2610" t="str">
            <v>Ратанова Наталья Александровна</v>
          </cell>
        </row>
        <row r="2611">
          <cell r="AS2611" t="str">
            <v>Ратке Андрей Рудольфович</v>
          </cell>
        </row>
        <row r="2612">
          <cell r="AS2612" t="str">
            <v>Ратникова Ирина Александровна</v>
          </cell>
        </row>
        <row r="2613">
          <cell r="AS2613" t="str">
            <v>Ратникова Ирина Геннадьевна</v>
          </cell>
        </row>
        <row r="2614">
          <cell r="AS2614" t="str">
            <v>Рахимова Лена Рамилевна</v>
          </cell>
        </row>
        <row r="2615">
          <cell r="AS2615" t="str">
            <v>Рахимова Робия Хусейновна</v>
          </cell>
        </row>
        <row r="2616">
          <cell r="AS2616" t="str">
            <v>Рачко Дарья Евгеньевна</v>
          </cell>
        </row>
        <row r="2617">
          <cell r="AS2617" t="str">
            <v>Ребус Юлия Петровна</v>
          </cell>
        </row>
        <row r="2618">
          <cell r="AS2618" t="str">
            <v>Ревина Дарья Сергеевна</v>
          </cell>
        </row>
        <row r="2619">
          <cell r="AS2619" t="str">
            <v>Реджабов Константин Анатольевич</v>
          </cell>
        </row>
        <row r="2620">
          <cell r="AS2620" t="str">
            <v>Редкозубов Виктор Васильевич</v>
          </cell>
        </row>
        <row r="2621">
          <cell r="AS2621" t="str">
            <v>Редькина Оксана Викторовна</v>
          </cell>
        </row>
        <row r="2622">
          <cell r="AS2622" t="str">
            <v>Резников Роман Александрович</v>
          </cell>
        </row>
        <row r="2623">
          <cell r="AS2623" t="str">
            <v>Резниченко Виктор Константинович</v>
          </cell>
        </row>
        <row r="2624">
          <cell r="AS2624" t="str">
            <v>Реймова Наталья Вадимовна</v>
          </cell>
        </row>
        <row r="2625">
          <cell r="AS2625" t="str">
            <v>Рекк Михаил Александрович</v>
          </cell>
        </row>
        <row r="2626">
          <cell r="AS2626" t="str">
            <v>Ренжина Кристина Сержиковна</v>
          </cell>
        </row>
        <row r="2627">
          <cell r="AS2627" t="str">
            <v>Ренжина Ольга Ивановна</v>
          </cell>
        </row>
        <row r="2628">
          <cell r="AS2628" t="str">
            <v>Репикова Надежда Игоревна</v>
          </cell>
        </row>
        <row r="2629">
          <cell r="AS2629" t="str">
            <v>Реттих Ольга Андреевна</v>
          </cell>
        </row>
        <row r="2630">
          <cell r="AS2630" t="str">
            <v>Реука Татьяна Сергеевна</v>
          </cell>
        </row>
        <row r="2631">
          <cell r="AS2631" t="str">
            <v>Реутова Елена Владимировна</v>
          </cell>
        </row>
        <row r="2632">
          <cell r="AS2632" t="str">
            <v>Реутова Инна Владимировна</v>
          </cell>
        </row>
        <row r="2633">
          <cell r="AS2633" t="str">
            <v>Реутова Ирина Владимировна</v>
          </cell>
        </row>
        <row r="2634">
          <cell r="AS2634" t="str">
            <v>Речкалова Екатерина Николаевна</v>
          </cell>
        </row>
        <row r="2635">
          <cell r="AS2635" t="str">
            <v>Решетняк Анна Николаевна</v>
          </cell>
        </row>
        <row r="2636">
          <cell r="AS2636" t="str">
            <v>Решетняк Инна Олеговна</v>
          </cell>
        </row>
        <row r="2637">
          <cell r="AS2637" t="str">
            <v>Решетов Александр Мансуевич</v>
          </cell>
        </row>
        <row r="2638">
          <cell r="AS2638" t="str">
            <v>Решетова Любовь Викторовна</v>
          </cell>
        </row>
        <row r="2639">
          <cell r="AS2639" t="str">
            <v>Решетова Наталья Владимировна</v>
          </cell>
        </row>
        <row r="2640">
          <cell r="AS2640" t="str">
            <v>Решетова Юлия Константиновна</v>
          </cell>
        </row>
        <row r="2641">
          <cell r="AS2641" t="str">
            <v>Решотка Евгений Сергеевич</v>
          </cell>
        </row>
        <row r="2642">
          <cell r="AS2642" t="str">
            <v>Рогачева Ольга Сергеевна</v>
          </cell>
        </row>
        <row r="2643">
          <cell r="AS2643" t="str">
            <v>Рогова Ирина Михайловна</v>
          </cell>
        </row>
        <row r="2644">
          <cell r="AS2644" t="str">
            <v>Рогочая Мария Александровна</v>
          </cell>
        </row>
        <row r="2645">
          <cell r="AS2645" t="str">
            <v>Родин Максим Юрьевич</v>
          </cell>
        </row>
        <row r="2646">
          <cell r="AS2646" t="str">
            <v>Родина Елена Васильевна</v>
          </cell>
        </row>
        <row r="2647">
          <cell r="AS2647" t="str">
            <v>Родина Юлия Сергеевна</v>
          </cell>
        </row>
        <row r="2648">
          <cell r="AS2648" t="str">
            <v>Родионов Дмитрий Алексеевич</v>
          </cell>
        </row>
        <row r="2649">
          <cell r="AS2649" t="str">
            <v>Роенко Андрей Сергеевич</v>
          </cell>
        </row>
        <row r="2650">
          <cell r="AS2650" t="str">
            <v>Рожин Сергей Евгеньевич</v>
          </cell>
        </row>
        <row r="2651">
          <cell r="AS2651" t="str">
            <v>Рожкова Ирина Николаевна</v>
          </cell>
        </row>
        <row r="2652">
          <cell r="AS2652" t="str">
            <v>Розанова Елена Анатольевна</v>
          </cell>
        </row>
        <row r="2653">
          <cell r="AS2653" t="str">
            <v>Ролдугина Светлана Александровна</v>
          </cell>
        </row>
        <row r="2654">
          <cell r="AS2654" t="str">
            <v>Ромаданов Максим Сергеевич</v>
          </cell>
        </row>
        <row r="2655">
          <cell r="AS2655" t="str">
            <v>Романенко Екатерина Сергеевна</v>
          </cell>
        </row>
        <row r="2656">
          <cell r="AS2656" t="str">
            <v>Романов Виктор Валерьевич</v>
          </cell>
        </row>
        <row r="2657">
          <cell r="AS2657" t="str">
            <v>Романов Иван Викторович</v>
          </cell>
        </row>
        <row r="2658">
          <cell r="AS2658" t="str">
            <v>Романов Константин Владимирович</v>
          </cell>
        </row>
        <row r="2659">
          <cell r="AS2659" t="str">
            <v>Романова Наталья Васильевна</v>
          </cell>
        </row>
        <row r="2660">
          <cell r="AS2660" t="str">
            <v>Романова Татьяна Валерьевна</v>
          </cell>
        </row>
        <row r="2661">
          <cell r="AS2661" t="str">
            <v>Романченко Светлана Александровна</v>
          </cell>
        </row>
        <row r="2662">
          <cell r="AS2662" t="str">
            <v>Ромашева Эвелина Викторовна</v>
          </cell>
        </row>
        <row r="2663">
          <cell r="AS2663" t="str">
            <v>Ромашов Сергей Анатольевич</v>
          </cell>
        </row>
        <row r="2664">
          <cell r="AS2664" t="str">
            <v>Рослякова Ирина Александровна</v>
          </cell>
        </row>
        <row r="2665">
          <cell r="AS2665" t="str">
            <v>Рощина Татьяна Юрьевна</v>
          </cell>
        </row>
        <row r="2666">
          <cell r="AS2666" t="str">
            <v>Рощупкина Елена Михайловна</v>
          </cell>
        </row>
        <row r="2667">
          <cell r="AS2667" t="str">
            <v>Рубашевский Александр Сергеевич</v>
          </cell>
        </row>
        <row r="2668">
          <cell r="AS2668" t="str">
            <v>Рубинская Елена Николаевна</v>
          </cell>
        </row>
        <row r="2669">
          <cell r="AS2669" t="str">
            <v>Рубцов Дмитрий Александрович</v>
          </cell>
        </row>
        <row r="2670">
          <cell r="AS2670" t="str">
            <v>Рудич Наталия Валериевна</v>
          </cell>
        </row>
        <row r="2671">
          <cell r="AS2671" t="str">
            <v>Рудковская Ирина Александровна</v>
          </cell>
        </row>
        <row r="2672">
          <cell r="AS2672" t="str">
            <v>Руднева Елена Геннадьевна</v>
          </cell>
        </row>
        <row r="2673">
          <cell r="AS2673" t="str">
            <v>Рукин Сергей Александрович</v>
          </cell>
        </row>
        <row r="2674">
          <cell r="AS2674" t="str">
            <v>Румянцева Елена Александровна</v>
          </cell>
        </row>
        <row r="2675">
          <cell r="AS2675" t="str">
            <v>Рундквист Генри Владиславович</v>
          </cell>
        </row>
        <row r="2676">
          <cell r="AS2676" t="str">
            <v>Руппель Наталья Олеговна</v>
          </cell>
        </row>
        <row r="2677">
          <cell r="AS2677" t="str">
            <v>Русанов Сергей Викторович</v>
          </cell>
        </row>
        <row r="2678">
          <cell r="AS2678" t="str">
            <v>Русецкая Александра Евгеньевна</v>
          </cell>
        </row>
        <row r="2679">
          <cell r="AS2679" t="str">
            <v>Русинова Ирина Сергеевна</v>
          </cell>
        </row>
        <row r="2680">
          <cell r="AS2680" t="str">
            <v>Рыбак Алена Викторовна</v>
          </cell>
        </row>
        <row r="2681">
          <cell r="AS2681" t="str">
            <v>Рыбакова Вероника Анатольевна</v>
          </cell>
        </row>
        <row r="2682">
          <cell r="AS2682" t="str">
            <v>Рыбакова Ирина Васильевна</v>
          </cell>
        </row>
        <row r="2683">
          <cell r="AS2683" t="str">
            <v>Рыбакова Ольга Александровна</v>
          </cell>
        </row>
        <row r="2684">
          <cell r="AS2684" t="str">
            <v>Рыбач нок Мария Владимировна</v>
          </cell>
        </row>
        <row r="2685">
          <cell r="AS2685" t="str">
            <v>Рыженко Михаил Николаевич</v>
          </cell>
        </row>
        <row r="2686">
          <cell r="AS2686" t="str">
            <v>Рыжков Александр Сергеевич</v>
          </cell>
        </row>
        <row r="2687">
          <cell r="AS2687" t="str">
            <v>Рыжкова Ирина Владимировна</v>
          </cell>
        </row>
        <row r="2688">
          <cell r="AS2688" t="str">
            <v>Рыжов Александр Владимирович</v>
          </cell>
        </row>
        <row r="2689">
          <cell r="AS2689" t="str">
            <v>Рыжова Надежда Александровна</v>
          </cell>
        </row>
        <row r="2690">
          <cell r="AS2690" t="str">
            <v>Рыкова Татьяна Николаевна</v>
          </cell>
        </row>
        <row r="2691">
          <cell r="AS2691" t="str">
            <v>Рыско Ирина Николаевна</v>
          </cell>
        </row>
        <row r="2692">
          <cell r="AS2692" t="str">
            <v>Рысь Роман Анатольевич</v>
          </cell>
        </row>
        <row r="2693">
          <cell r="AS2693" t="str">
            <v>Рычкова Светлана Гатыфовна</v>
          </cell>
        </row>
        <row r="2694">
          <cell r="AS2694" t="str">
            <v>Рябинина Юлия Сергеевна</v>
          </cell>
        </row>
        <row r="2695">
          <cell r="AS2695" t="str">
            <v>Рябухина Анна Викторовна</v>
          </cell>
        </row>
        <row r="2696">
          <cell r="AS2696" t="str">
            <v>Рябченко Алексей Владимирович</v>
          </cell>
        </row>
        <row r="2697">
          <cell r="AS2697" t="str">
            <v>Рябчиц Анастасия Евгеньевна</v>
          </cell>
        </row>
        <row r="2698">
          <cell r="AS2698" t="str">
            <v>Рязанов Дмитрий Андреевич</v>
          </cell>
        </row>
        <row r="2699">
          <cell r="AS2699" t="str">
            <v>Рязанов Евгений Сергеевич</v>
          </cell>
        </row>
        <row r="2700">
          <cell r="AS2700" t="str">
            <v>Рязанова Надежда Александровна</v>
          </cell>
        </row>
        <row r="2701">
          <cell r="AS2701" t="str">
            <v>Ряпосов Александр Юрьевич</v>
          </cell>
        </row>
        <row r="2702">
          <cell r="AS2702" t="str">
            <v>С мина Елена Евгеньевна</v>
          </cell>
        </row>
        <row r="2703">
          <cell r="AS2703" t="str">
            <v>С мкин Александр Сергеевич</v>
          </cell>
        </row>
        <row r="2704">
          <cell r="AS2704" t="str">
            <v>Саакян Армен Григорьевич</v>
          </cell>
        </row>
        <row r="2705">
          <cell r="AS2705" t="str">
            <v>Саакян Мелине Вардкесовна</v>
          </cell>
        </row>
        <row r="2706">
          <cell r="AS2706" t="str">
            <v>Сабельников Ярослав Викторович</v>
          </cell>
        </row>
        <row r="2707">
          <cell r="AS2707" t="str">
            <v>Сабиров Сабиржан Салихзянович</v>
          </cell>
        </row>
        <row r="2708">
          <cell r="AS2708" t="str">
            <v>Саблина Юлия Викторовна</v>
          </cell>
        </row>
        <row r="2709">
          <cell r="AS2709" t="str">
            <v>Саввинов Филипп Владимирович</v>
          </cell>
        </row>
        <row r="2710">
          <cell r="AS2710" t="str">
            <v>Савелова Ирина Анатольевна</v>
          </cell>
        </row>
        <row r="2711">
          <cell r="AS2711" t="str">
            <v>Савельев Андрей Вячеславович</v>
          </cell>
        </row>
        <row r="2712">
          <cell r="AS2712" t="str">
            <v>Савельева Елена Владимировна</v>
          </cell>
        </row>
        <row r="2713">
          <cell r="AS2713" t="str">
            <v>Савельева Ирина Александровна</v>
          </cell>
        </row>
        <row r="2714">
          <cell r="AS2714" t="str">
            <v>Савина Ирина Владимировна</v>
          </cell>
        </row>
        <row r="2715">
          <cell r="AS2715" t="str">
            <v>Савина Светлана Геннадьевна</v>
          </cell>
        </row>
        <row r="2716">
          <cell r="AS2716" t="str">
            <v>Савицкий Алексей Иванович</v>
          </cell>
        </row>
        <row r="2717">
          <cell r="AS2717" t="str">
            <v>Савкин Алексей Сергеевич</v>
          </cell>
        </row>
        <row r="2718">
          <cell r="AS2718" t="str">
            <v>Савушкин Евгений Андреевич</v>
          </cell>
        </row>
        <row r="2719">
          <cell r="AS2719" t="str">
            <v>Савченко Анна Андреевна</v>
          </cell>
        </row>
        <row r="2720">
          <cell r="AS2720" t="str">
            <v>Сагидуллина Гульназ Жагфаровна</v>
          </cell>
        </row>
        <row r="2721">
          <cell r="AS2721" t="str">
            <v>Сагирь Елена Станиславовна</v>
          </cell>
        </row>
        <row r="2722">
          <cell r="AS2722" t="str">
            <v>Садакпаева Айгелия Альбертовна</v>
          </cell>
        </row>
        <row r="2723">
          <cell r="AS2723" t="str">
            <v>Садовский Валентин Викторович</v>
          </cell>
        </row>
        <row r="2724">
          <cell r="AS2724" t="str">
            <v>Садощенко Наталья Васильевна</v>
          </cell>
        </row>
        <row r="2725">
          <cell r="AS2725" t="str">
            <v>Саенко Екатерина Анатольевна</v>
          </cell>
        </row>
        <row r="2726">
          <cell r="AS2726" t="str">
            <v>Саенко Нина Александровна</v>
          </cell>
        </row>
        <row r="2727">
          <cell r="AS2727" t="str">
            <v>Сайгашкина Ирина Сергеевна</v>
          </cell>
        </row>
        <row r="2728">
          <cell r="AS2728" t="str">
            <v>Саитгареев Артем Александрович</v>
          </cell>
        </row>
        <row r="2729">
          <cell r="AS2729" t="str">
            <v>Сайфуллина Лия Равильевна</v>
          </cell>
        </row>
        <row r="2730">
          <cell r="AS2730" t="str">
            <v>Саламов Тамерлан Казбекович</v>
          </cell>
        </row>
        <row r="2731">
          <cell r="AS2731" t="str">
            <v>Салдаева Елена Александровна</v>
          </cell>
        </row>
        <row r="2732">
          <cell r="AS2732" t="str">
            <v>Салимзянова Дэлия Рустэмовна</v>
          </cell>
        </row>
        <row r="2733">
          <cell r="AS2733" t="str">
            <v>Салимьянова Анастасия Юрьевна</v>
          </cell>
        </row>
        <row r="2734">
          <cell r="AS2734" t="str">
            <v>Салмина Лариса Николаевна</v>
          </cell>
        </row>
        <row r="2735">
          <cell r="AS2735" t="str">
            <v>Саломатина Анастасия Валериевна</v>
          </cell>
        </row>
        <row r="2736">
          <cell r="AS2736" t="str">
            <v>Саломаткин Александр Алексеевич</v>
          </cell>
        </row>
        <row r="2737">
          <cell r="AS2737" t="str">
            <v>Сальникова Гульнара Магауявна</v>
          </cell>
        </row>
        <row r="2738">
          <cell r="AS2738" t="str">
            <v>Сальникова Екатерина Николаевна</v>
          </cell>
        </row>
        <row r="2739">
          <cell r="AS2739" t="str">
            <v>Сальнова Наталья Олеговна</v>
          </cell>
        </row>
        <row r="2740">
          <cell r="AS2740" t="str">
            <v>Салюкова Елена Анатольевна</v>
          </cell>
        </row>
        <row r="2741">
          <cell r="AS2741" t="str">
            <v>Самарин Никита Сергеевич</v>
          </cell>
        </row>
        <row r="2742">
          <cell r="AS2742" t="str">
            <v>Саматова Алина Данисовна</v>
          </cell>
        </row>
        <row r="2743">
          <cell r="AS2743" t="str">
            <v>Саматова Елена Ивановна</v>
          </cell>
        </row>
        <row r="2744">
          <cell r="AS2744" t="str">
            <v>Самбурский Павел Игоревич</v>
          </cell>
        </row>
        <row r="2745">
          <cell r="AS2745" t="str">
            <v>Самоделкин Николай Сергеевич</v>
          </cell>
        </row>
        <row r="2746">
          <cell r="AS2746" t="str">
            <v>Самодурова Ирина Николаевна</v>
          </cell>
        </row>
        <row r="2747">
          <cell r="AS2747" t="str">
            <v>Самойлова Маргарита Евгеньевна</v>
          </cell>
        </row>
        <row r="2748">
          <cell r="AS2748" t="str">
            <v>Самойлова Олеся Леонидовна</v>
          </cell>
        </row>
        <row r="2749">
          <cell r="AS2749" t="str">
            <v>Самолкаева Анна Викторовна</v>
          </cell>
        </row>
        <row r="2750">
          <cell r="AS2750" t="str">
            <v>Самородова Анастасия Александровна</v>
          </cell>
        </row>
        <row r="2751">
          <cell r="AS2751" t="str">
            <v>Самосюк Анна Сергеевна</v>
          </cell>
        </row>
        <row r="2752">
          <cell r="AS2752" t="str">
            <v>Самохина Ольга Владимировна</v>
          </cell>
        </row>
        <row r="2753">
          <cell r="AS2753" t="str">
            <v>Самохина Яна Алексеевна</v>
          </cell>
        </row>
        <row r="2754">
          <cell r="AS2754" t="str">
            <v>Самоходкин Андрей Юрьевич</v>
          </cell>
        </row>
        <row r="2755">
          <cell r="AS2755" t="str">
            <v>Самсонов Николай Александрович</v>
          </cell>
        </row>
        <row r="2756">
          <cell r="AS2756" t="str">
            <v>Самсонова Гузель Марсовна</v>
          </cell>
        </row>
        <row r="2757">
          <cell r="AS2757" t="str">
            <v>Самсонова Евгения Владиславовна</v>
          </cell>
        </row>
        <row r="2758">
          <cell r="AS2758" t="str">
            <v>Самсонова Наталья Валерьевна</v>
          </cell>
        </row>
        <row r="2759">
          <cell r="AS2759" t="str">
            <v>Самухина Людмила Сергеевна</v>
          </cell>
        </row>
        <row r="2760">
          <cell r="AS2760" t="str">
            <v>Сандракеева Людмила Анатольевна</v>
          </cell>
        </row>
        <row r="2761">
          <cell r="AS2761" t="str">
            <v>Санина Ирина Вячеславовна</v>
          </cell>
        </row>
        <row r="2762">
          <cell r="AS2762" t="str">
            <v>Саницкая Ангелина Сергеевна</v>
          </cell>
        </row>
        <row r="2763">
          <cell r="AS2763" t="str">
            <v>Санникова Светлана Андреевна</v>
          </cell>
        </row>
        <row r="2764">
          <cell r="AS2764" t="str">
            <v>Сапакова Индира Магауиявна</v>
          </cell>
        </row>
        <row r="2765">
          <cell r="AS2765" t="str">
            <v>Сапегина Ксения Олеговна</v>
          </cell>
        </row>
        <row r="2766">
          <cell r="AS2766" t="str">
            <v>Сапелина Светлана Евгеньевна</v>
          </cell>
        </row>
        <row r="2767">
          <cell r="AS2767" t="str">
            <v>Сапрыгина Елена Вячеславовна</v>
          </cell>
        </row>
        <row r="2768">
          <cell r="AS2768" t="str">
            <v>Сарангова Цаган Васильевна</v>
          </cell>
        </row>
        <row r="2769">
          <cell r="AS2769" t="str">
            <v>Саргин Кирилл Константинович</v>
          </cell>
        </row>
        <row r="2770">
          <cell r="AS2770" t="str">
            <v>Саркисова Диана Михайловна</v>
          </cell>
        </row>
        <row r="2771">
          <cell r="AS2771" t="str">
            <v>Саркисян Эдуард Михайлович</v>
          </cell>
        </row>
        <row r="2772">
          <cell r="AS2772" t="str">
            <v>Сарычев Анатолий Борисович</v>
          </cell>
        </row>
        <row r="2773">
          <cell r="AS2773" t="str">
            <v>Саттаров Ринас Габдрахманович</v>
          </cell>
        </row>
        <row r="2774">
          <cell r="AS2774" t="str">
            <v>Саттарова Ляйсан Вагизовна</v>
          </cell>
        </row>
        <row r="2775">
          <cell r="AS2775" t="str">
            <v>Саубарова Мадина Беслановна</v>
          </cell>
        </row>
        <row r="2776">
          <cell r="AS2776" t="str">
            <v>Сафин Руслан Рафаэльевич</v>
          </cell>
        </row>
        <row r="2777">
          <cell r="AS2777" t="str">
            <v>Сафина Гульнара Ильсуровна</v>
          </cell>
        </row>
        <row r="2778">
          <cell r="AS2778" t="str">
            <v>Сафиуллин Марат Рамилевич</v>
          </cell>
        </row>
        <row r="2779">
          <cell r="AS2779" t="str">
            <v>Сафиуллин Шафкат Шаймуратович</v>
          </cell>
        </row>
        <row r="2780">
          <cell r="AS2780" t="str">
            <v>Сафонова Лидия Владимировна</v>
          </cell>
        </row>
        <row r="2781">
          <cell r="AS2781" t="str">
            <v>Сафонова Юлия Александровна</v>
          </cell>
        </row>
        <row r="2782">
          <cell r="AS2782" t="str">
            <v>Сафонова Юлия Сергеевна</v>
          </cell>
        </row>
        <row r="2783">
          <cell r="AS2783" t="str">
            <v>Сахабутдинова Ильгиза Магосумовна</v>
          </cell>
        </row>
        <row r="2784">
          <cell r="AS2784" t="str">
            <v>Сахарова Ангелина Игоревна</v>
          </cell>
        </row>
        <row r="2785">
          <cell r="AS2785" t="str">
            <v>Сахов Дмитрий Борисович</v>
          </cell>
        </row>
        <row r="2786">
          <cell r="AS2786" t="str">
            <v>Сашенко Елизавета Юрьевна</v>
          </cell>
        </row>
        <row r="2787">
          <cell r="AS2787" t="str">
            <v>Свердлова Татьяна Станиславовна</v>
          </cell>
        </row>
        <row r="2788">
          <cell r="AS2788" t="str">
            <v>Светличная Анастасия Евгеньевна</v>
          </cell>
        </row>
        <row r="2789">
          <cell r="AS2789" t="str">
            <v>Свиридова Юлия Сергеевна</v>
          </cell>
        </row>
        <row r="2790">
          <cell r="AS2790" t="str">
            <v>Свиридюк Наталья Владимировна</v>
          </cell>
        </row>
        <row r="2791">
          <cell r="AS2791" t="str">
            <v>Свирин Владимир Николаевич</v>
          </cell>
        </row>
        <row r="2792">
          <cell r="AS2792" t="str">
            <v>Свистунова Татьяна Михайловна</v>
          </cell>
        </row>
        <row r="2793">
          <cell r="AS2793" t="str">
            <v>Свора Ольга Юрьевна</v>
          </cell>
        </row>
        <row r="2794">
          <cell r="AS2794" t="str">
            <v>Себгатулина Екатерина Рамисовна</v>
          </cell>
        </row>
        <row r="2795">
          <cell r="AS2795" t="str">
            <v>Севальнева Ольга Борисовна</v>
          </cell>
        </row>
        <row r="2796">
          <cell r="AS2796" t="str">
            <v>Северякова Наталья Геннадьевна</v>
          </cell>
        </row>
        <row r="2797">
          <cell r="AS2797" t="str">
            <v>Севостьянов Алексей Игоревич</v>
          </cell>
        </row>
        <row r="2798">
          <cell r="AS2798" t="str">
            <v>Седина Ольга Игоревна</v>
          </cell>
        </row>
        <row r="2799">
          <cell r="AS2799" t="str">
            <v>Секмокене Ольга Вячеславовна</v>
          </cell>
        </row>
        <row r="2800">
          <cell r="AS2800" t="str">
            <v>Селезнев Максим Сергеевич</v>
          </cell>
        </row>
        <row r="2801">
          <cell r="AS2801" t="str">
            <v>Селезнева Кристина Геннадьевна</v>
          </cell>
        </row>
        <row r="2802">
          <cell r="AS2802" t="str">
            <v>Селезнева Ксения Александровна</v>
          </cell>
        </row>
        <row r="2803">
          <cell r="AS2803" t="str">
            <v>Селезнева Светлана Сергеевна</v>
          </cell>
        </row>
        <row r="2804">
          <cell r="AS2804" t="str">
            <v>Селиванова Юлия Петровна</v>
          </cell>
        </row>
        <row r="2805">
          <cell r="AS2805" t="str">
            <v>Селин Александр Александрович</v>
          </cell>
        </row>
        <row r="2806">
          <cell r="AS2806" t="str">
            <v>Селифонова Марина Владимировна</v>
          </cell>
        </row>
        <row r="2807">
          <cell r="AS2807" t="str">
            <v>Сельков Константин Геннадьевич</v>
          </cell>
        </row>
        <row r="2808">
          <cell r="AS2808" t="str">
            <v>Селяков Евгений Сергеевич</v>
          </cell>
        </row>
        <row r="2809">
          <cell r="AS2809" t="str">
            <v>Селянинова Наталья Сергеевна</v>
          </cell>
        </row>
        <row r="2810">
          <cell r="AS2810" t="str">
            <v>Семакина Марина Александровна</v>
          </cell>
        </row>
        <row r="2811">
          <cell r="AS2811" t="str">
            <v>Семакова Екатерина Андреевна</v>
          </cell>
        </row>
        <row r="2812">
          <cell r="AS2812" t="str">
            <v>Семененко Наталия Васильевна</v>
          </cell>
        </row>
        <row r="2813">
          <cell r="AS2813" t="str">
            <v>Семенов Алексей Витальевич</v>
          </cell>
        </row>
        <row r="2814">
          <cell r="AS2814" t="str">
            <v>Семенов Андрей Викторович</v>
          </cell>
        </row>
        <row r="2815">
          <cell r="AS2815" t="str">
            <v>Семенов Евгений Владимирович</v>
          </cell>
        </row>
        <row r="2816">
          <cell r="AS2816" t="str">
            <v>Семенова Наталья Александровна</v>
          </cell>
        </row>
        <row r="2817">
          <cell r="AS2817" t="str">
            <v>Семенова Наталья Владимировна</v>
          </cell>
        </row>
        <row r="2818">
          <cell r="AS2818" t="str">
            <v>Семенова Светлана Юрьевна</v>
          </cell>
        </row>
        <row r="2819">
          <cell r="AS2819" t="str">
            <v>Семенова Татьяна Владимировна</v>
          </cell>
        </row>
        <row r="2820">
          <cell r="AS2820" t="str">
            <v>Семенок Алексей Владимирович</v>
          </cell>
        </row>
        <row r="2821">
          <cell r="AS2821" t="str">
            <v>Семенцов Станислав Юрьевич</v>
          </cell>
        </row>
        <row r="2822">
          <cell r="AS2822" t="str">
            <v>Семерня Константин Александрович</v>
          </cell>
        </row>
        <row r="2823">
          <cell r="AS2823" t="str">
            <v>Семикина Мария Вячеславовна</v>
          </cell>
        </row>
        <row r="2824">
          <cell r="AS2824" t="str">
            <v>Семина Ульяна Валерьевна</v>
          </cell>
        </row>
        <row r="2825">
          <cell r="AS2825" t="str">
            <v>Сенная Ирина Сергеевна</v>
          </cell>
        </row>
        <row r="2826">
          <cell r="AS2826" t="str">
            <v>Сенникова Наталья Викторовна</v>
          </cell>
        </row>
        <row r="2827">
          <cell r="AS2827" t="str">
            <v>Сер дкина Марина Валерьевна</v>
          </cell>
        </row>
        <row r="2828">
          <cell r="AS2828" t="str">
            <v>Сергеев Алексей Владимирович</v>
          </cell>
        </row>
        <row r="2829">
          <cell r="AS2829" t="str">
            <v>Сергеев Максим Игоревич</v>
          </cell>
        </row>
        <row r="2830">
          <cell r="AS2830" t="str">
            <v>Сергеева Анастасия Георгиевна</v>
          </cell>
        </row>
        <row r="2831">
          <cell r="AS2831" t="str">
            <v>Сергеева Елизавета Викторовна</v>
          </cell>
        </row>
        <row r="2832">
          <cell r="AS2832" t="str">
            <v>Сергеева Наталья Геннадьевна</v>
          </cell>
        </row>
        <row r="2833">
          <cell r="AS2833" t="str">
            <v>Сергеева Оксана Юльевна</v>
          </cell>
        </row>
        <row r="2834">
          <cell r="AS2834" t="str">
            <v>Сергеева Татьяна Дмитриевна</v>
          </cell>
        </row>
        <row r="2835">
          <cell r="AS2835" t="str">
            <v>Сергеенко Ольга Александровна</v>
          </cell>
        </row>
        <row r="2836">
          <cell r="AS2836" t="str">
            <v>Сергеенко Павел Николаевич</v>
          </cell>
        </row>
        <row r="2837">
          <cell r="AS2837" t="str">
            <v>Серебренникова Светлана Евгеньевна</v>
          </cell>
        </row>
        <row r="2838">
          <cell r="AS2838" t="str">
            <v>Серебрякова Ольга Дмитриевна</v>
          </cell>
        </row>
        <row r="2839">
          <cell r="AS2839" t="str">
            <v>Серебрякова Татьяна Николаевна</v>
          </cell>
        </row>
        <row r="2840">
          <cell r="AS2840" t="str">
            <v>Сержантов Максим Александрович</v>
          </cell>
        </row>
        <row r="2841">
          <cell r="AS2841" t="str">
            <v>Серикова Наталья Михайловна</v>
          </cell>
        </row>
        <row r="2842">
          <cell r="AS2842" t="str">
            <v>Серов Кирилл Юрьевич</v>
          </cell>
        </row>
        <row r="2843">
          <cell r="AS2843" t="str">
            <v>Серов Павел Александрович</v>
          </cell>
        </row>
        <row r="2844">
          <cell r="AS2844" t="str">
            <v>Серяпина Елена Юрьевна</v>
          </cell>
        </row>
        <row r="2845">
          <cell r="AS2845" t="str">
            <v>Сибгатуллина Эльмира Фанисовна</v>
          </cell>
        </row>
        <row r="2846">
          <cell r="AS2846" t="str">
            <v>Сиваева Ольга Петровна</v>
          </cell>
        </row>
        <row r="2847">
          <cell r="AS2847" t="str">
            <v>Сивач ва Ольга Анатольевна</v>
          </cell>
        </row>
        <row r="2848">
          <cell r="AS2848" t="str">
            <v>Сивков Александр Иванович</v>
          </cell>
        </row>
        <row r="2849">
          <cell r="AS2849" t="str">
            <v>Сидоренко Антон Юрьевич</v>
          </cell>
        </row>
        <row r="2850">
          <cell r="AS2850" t="str">
            <v>Сидорина Юлия Владимировна</v>
          </cell>
        </row>
        <row r="2851">
          <cell r="AS2851" t="str">
            <v>Сидорова Елена Васильевна</v>
          </cell>
        </row>
        <row r="2852">
          <cell r="AS2852" t="str">
            <v>Сидякина Ольга Викторовна</v>
          </cell>
        </row>
        <row r="2853">
          <cell r="AS2853" t="str">
            <v>Сизинцев Константин Михайлович</v>
          </cell>
        </row>
        <row r="2854">
          <cell r="AS2854" t="str">
            <v>Сизов Дмитрий Александрович</v>
          </cell>
        </row>
        <row r="2855">
          <cell r="AS2855" t="str">
            <v>Сизова Екатерина Сергеевна</v>
          </cell>
        </row>
        <row r="2856">
          <cell r="AS2856" t="str">
            <v>Силаева Ольга Владимировна</v>
          </cell>
        </row>
        <row r="2857">
          <cell r="AS2857" t="str">
            <v>Силантьева Александра Васильевна</v>
          </cell>
        </row>
        <row r="2858">
          <cell r="AS2858" t="str">
            <v>Силашко Сергей Викторович</v>
          </cell>
        </row>
        <row r="2859">
          <cell r="AS2859" t="str">
            <v>Симагин Михаил Владимирович</v>
          </cell>
        </row>
        <row r="2860">
          <cell r="AS2860" t="str">
            <v>Симакин Николай Николаевич</v>
          </cell>
        </row>
        <row r="2861">
          <cell r="AS2861" t="str">
            <v>Симакина Екатерина Сергеевна</v>
          </cell>
        </row>
        <row r="2862">
          <cell r="AS2862" t="str">
            <v>Симакова Екатерина Михайловна</v>
          </cell>
        </row>
        <row r="2863">
          <cell r="AS2863" t="str">
            <v>Симанович Дмитрий Львович</v>
          </cell>
        </row>
        <row r="2864">
          <cell r="AS2864" t="str">
            <v>Симонов Сергей Сергеевич</v>
          </cell>
        </row>
        <row r="2865">
          <cell r="AS2865" t="str">
            <v>Симонова Мария Анатольевна</v>
          </cell>
        </row>
        <row r="2866">
          <cell r="AS2866" t="str">
            <v>Симонова Олеся Андреевна</v>
          </cell>
        </row>
        <row r="2867">
          <cell r="AS2867" t="str">
            <v>Синигибская Татьяна Александровна</v>
          </cell>
        </row>
        <row r="2868">
          <cell r="AS2868" t="str">
            <v>Синюшкин Константин Викторович</v>
          </cell>
        </row>
        <row r="2869">
          <cell r="AS2869" t="str">
            <v>Сиразетдинова Наталья Дмитриевна</v>
          </cell>
        </row>
        <row r="2870">
          <cell r="AS2870" t="str">
            <v>Сироткина Анастасия Владимировна</v>
          </cell>
        </row>
        <row r="2871">
          <cell r="AS2871" t="str">
            <v>Ситдикова Анна Александровна</v>
          </cell>
        </row>
        <row r="2872">
          <cell r="AS2872" t="str">
            <v>Ситникова Татьяна Вадимовна</v>
          </cell>
        </row>
        <row r="2873">
          <cell r="AS2873" t="str">
            <v>Скаткова Ксения Олеговна</v>
          </cell>
        </row>
        <row r="2874">
          <cell r="AS2874" t="str">
            <v>Скворцова Ирина Петровна</v>
          </cell>
        </row>
        <row r="2875">
          <cell r="AS2875" t="str">
            <v>Скворцова Римма Расиховна</v>
          </cell>
        </row>
        <row r="2876">
          <cell r="AS2876" t="str">
            <v>Скибин Анатолий Вадимович</v>
          </cell>
        </row>
        <row r="2877">
          <cell r="AS2877" t="str">
            <v>Склярова Елена Сергеевна</v>
          </cell>
        </row>
        <row r="2878">
          <cell r="AS2878" t="str">
            <v>Скориченко Галина Анатольевна</v>
          </cell>
        </row>
        <row r="2879">
          <cell r="AS2879" t="str">
            <v>Скорнякова Ирина Александровна</v>
          </cell>
        </row>
        <row r="2880">
          <cell r="AS2880" t="str">
            <v>Скороходов Михаил Алексеевич</v>
          </cell>
        </row>
        <row r="2881">
          <cell r="AS2881" t="str">
            <v>Скрипченков Руслан Васильевич</v>
          </cell>
        </row>
        <row r="2882">
          <cell r="AS2882" t="str">
            <v>Скрыл ва Кристина Леонидовна</v>
          </cell>
        </row>
        <row r="2883">
          <cell r="AS2883" t="str">
            <v>Скрыль Алина Юрьевна</v>
          </cell>
        </row>
        <row r="2884">
          <cell r="AS2884" t="str">
            <v>Скрынникова Анастасия Павловна</v>
          </cell>
        </row>
        <row r="2885">
          <cell r="AS2885" t="str">
            <v>Скрынникова Людмила Федоровна</v>
          </cell>
        </row>
        <row r="2886">
          <cell r="AS2886" t="str">
            <v>Скуба Владимир Владимирович</v>
          </cell>
        </row>
        <row r="2887">
          <cell r="AS2887" t="str">
            <v>Слабенький Станислав Сергеевич</v>
          </cell>
        </row>
        <row r="2888">
          <cell r="AS2888" t="str">
            <v>Славгородский Дмитрий Игоревич</v>
          </cell>
        </row>
        <row r="2889">
          <cell r="AS2889" t="str">
            <v>Славная Светлана Геннадьевна</v>
          </cell>
        </row>
        <row r="2890">
          <cell r="AS2890" t="str">
            <v>Слепцова Елена Александровна</v>
          </cell>
        </row>
        <row r="2891">
          <cell r="AS2891" t="str">
            <v>Слепченко Анастасия Геннадьевна</v>
          </cell>
        </row>
        <row r="2892">
          <cell r="AS2892" t="str">
            <v>Слободчикова Елена Михайловна</v>
          </cell>
        </row>
        <row r="2893">
          <cell r="AS2893" t="str">
            <v>Слоневский Алексей Александрович</v>
          </cell>
        </row>
        <row r="2894">
          <cell r="AS2894" t="str">
            <v>Слуднова Ксения Александровна</v>
          </cell>
        </row>
        <row r="2895">
          <cell r="AS2895" t="str">
            <v>Слуницына Ирина Викторовна</v>
          </cell>
        </row>
        <row r="2896">
          <cell r="AS2896" t="str">
            <v>Слуцкая Елена Александровна</v>
          </cell>
        </row>
        <row r="2897">
          <cell r="AS2897" t="str">
            <v>Смелкова Анна Владимировна</v>
          </cell>
        </row>
        <row r="2898">
          <cell r="AS2898" t="str">
            <v>Смеловская Юлия Константиновна</v>
          </cell>
        </row>
        <row r="2899">
          <cell r="AS2899" t="str">
            <v>Смердова Светлана Михайловна</v>
          </cell>
        </row>
        <row r="2900">
          <cell r="AS2900" t="str">
            <v>Сметанкина Татьяна Викторовна</v>
          </cell>
        </row>
        <row r="2901">
          <cell r="AS2901" t="str">
            <v>Смирнов Александр Павлович</v>
          </cell>
        </row>
        <row r="2902">
          <cell r="AS2902" t="str">
            <v>Смирнов Сергей Иванович</v>
          </cell>
        </row>
        <row r="2903">
          <cell r="AS2903" t="str">
            <v>Смирнов Юрий Сергеевич</v>
          </cell>
        </row>
        <row r="2904">
          <cell r="AS2904" t="str">
            <v>Смирнова Анна Владимировна</v>
          </cell>
        </row>
        <row r="2905">
          <cell r="AS2905" t="str">
            <v>Смирнова Анна Николаевна</v>
          </cell>
        </row>
        <row r="2906">
          <cell r="AS2906" t="str">
            <v>Смирнова Евгения Владимировна</v>
          </cell>
        </row>
        <row r="2907">
          <cell r="AS2907" t="str">
            <v>Смирнова Елена Владимировна</v>
          </cell>
        </row>
        <row r="2908">
          <cell r="AS2908" t="str">
            <v>Смирнова Светлана Александровна</v>
          </cell>
        </row>
        <row r="2909">
          <cell r="AS2909" t="str">
            <v>Смирнова Светлана Михайловна</v>
          </cell>
        </row>
        <row r="2910">
          <cell r="AS2910" t="str">
            <v>Смирнова Татьяна Викторовна</v>
          </cell>
        </row>
        <row r="2911">
          <cell r="AS2911" t="str">
            <v>Смирных Дарья Сергеевна</v>
          </cell>
        </row>
        <row r="2912">
          <cell r="AS2912" t="str">
            <v>Смоленцева Кристина Иосифовна</v>
          </cell>
        </row>
        <row r="2913">
          <cell r="AS2913" t="str">
            <v>Смолин Александр Александрович</v>
          </cell>
        </row>
        <row r="2914">
          <cell r="AS2914" t="str">
            <v>Смолин Сергей Сергеевич</v>
          </cell>
        </row>
        <row r="2915">
          <cell r="AS2915" t="str">
            <v>Смышляев Дмитрий Сергеевич</v>
          </cell>
        </row>
        <row r="2916">
          <cell r="AS2916" t="str">
            <v>Снежко Оксана Сергеевна</v>
          </cell>
        </row>
        <row r="2917">
          <cell r="AS2917" t="str">
            <v>Снеткова Валерия Андреевна</v>
          </cell>
        </row>
        <row r="2918">
          <cell r="AS2918" t="str">
            <v>Снигирев Алексей Юрьевич</v>
          </cell>
        </row>
        <row r="2919">
          <cell r="AS2919" t="str">
            <v>Соболева Елена Владимировна</v>
          </cell>
        </row>
        <row r="2920">
          <cell r="AS2920" t="str">
            <v>Соболева Светлана Геннадьевна</v>
          </cell>
        </row>
        <row r="2921">
          <cell r="AS2921" t="str">
            <v>Собчук Елена Валерьевна</v>
          </cell>
        </row>
        <row r="2922">
          <cell r="AS2922" t="str">
            <v>Созинова Ирина Сергеевна</v>
          </cell>
        </row>
        <row r="2923">
          <cell r="AS2923" t="str">
            <v>Созонова Светлана Александровна</v>
          </cell>
        </row>
        <row r="2924">
          <cell r="AS2924" t="str">
            <v>Соин Иван Геннадьевич</v>
          </cell>
        </row>
        <row r="2925">
          <cell r="AS2925" t="str">
            <v>Соколов Алексей Сергеевич</v>
          </cell>
        </row>
        <row r="2926">
          <cell r="AS2926" t="str">
            <v>Соколов Борис Андреевич</v>
          </cell>
        </row>
        <row r="2927">
          <cell r="AS2927" t="str">
            <v>Соколов Дмитрий Викторович</v>
          </cell>
        </row>
        <row r="2928">
          <cell r="AS2928" t="str">
            <v>Соколов Евгений Викторович</v>
          </cell>
        </row>
        <row r="2929">
          <cell r="AS2929" t="str">
            <v>Соколова Алла Николаевна</v>
          </cell>
        </row>
        <row r="2930">
          <cell r="AS2930" t="str">
            <v>Соколова Анастасия Александровна</v>
          </cell>
        </row>
        <row r="2931">
          <cell r="AS2931" t="str">
            <v>Соколова Елена Вячеславовна</v>
          </cell>
        </row>
        <row r="2932">
          <cell r="AS2932" t="str">
            <v>Соколова Елена Николаевна</v>
          </cell>
        </row>
        <row r="2933">
          <cell r="AS2933" t="str">
            <v>Соколова Ирина Леонидовна</v>
          </cell>
        </row>
        <row r="2934">
          <cell r="AS2934" t="str">
            <v>Соколова Наталья Сергеевна</v>
          </cell>
        </row>
        <row r="2935">
          <cell r="AS2935" t="str">
            <v>Соколова Светлана Сергеевна</v>
          </cell>
        </row>
        <row r="2936">
          <cell r="AS2936" t="str">
            <v>Соколова Татьяна Евгеньевна</v>
          </cell>
        </row>
        <row r="2937">
          <cell r="AS2937" t="str">
            <v>Сокольников Артем Андреевич</v>
          </cell>
        </row>
        <row r="2938">
          <cell r="AS2938" t="str">
            <v>Сокольников Степан Владимирович</v>
          </cell>
        </row>
        <row r="2939">
          <cell r="AS2939" t="str">
            <v>Солдатенкова Анастасия Вячеславовна</v>
          </cell>
        </row>
        <row r="2940">
          <cell r="AS2940" t="str">
            <v>Солдатова Наталья Александровна</v>
          </cell>
        </row>
        <row r="2941">
          <cell r="AS2941" t="str">
            <v>Солнцева Елена Юрьевна</v>
          </cell>
        </row>
        <row r="2942">
          <cell r="AS2942" t="str">
            <v>Соловаров Андрей Евгеньевич</v>
          </cell>
        </row>
        <row r="2943">
          <cell r="AS2943" t="str">
            <v>Соловей Даниил Викторович</v>
          </cell>
        </row>
        <row r="2944">
          <cell r="AS2944" t="str">
            <v>Соловьев Анатолий Анатольевич</v>
          </cell>
        </row>
        <row r="2945">
          <cell r="AS2945" t="str">
            <v>Соловьев Константин Васильевич</v>
          </cell>
        </row>
        <row r="2946">
          <cell r="AS2946" t="str">
            <v>Соловьева Елена Анатольевна</v>
          </cell>
        </row>
        <row r="2947">
          <cell r="AS2947" t="str">
            <v>Соловьева Ирина Леонидовна</v>
          </cell>
        </row>
        <row r="2948">
          <cell r="AS2948" t="str">
            <v>Солодовник Татьяна Олеговна</v>
          </cell>
        </row>
        <row r="2949">
          <cell r="AS2949" t="str">
            <v>Соломатина Юлия Васильевна</v>
          </cell>
        </row>
        <row r="2950">
          <cell r="AS2950" t="str">
            <v>Солопаев Максим Вячеславович</v>
          </cell>
        </row>
        <row r="2951">
          <cell r="AS2951" t="str">
            <v>Соляник Евгения Леонидовна</v>
          </cell>
        </row>
        <row r="2952">
          <cell r="AS2952" t="str">
            <v>Сонина Марина Юрьевна</v>
          </cell>
        </row>
        <row r="2953">
          <cell r="AS2953" t="str">
            <v>Сопова Наталья Валерьевна</v>
          </cell>
        </row>
        <row r="2954">
          <cell r="AS2954" t="str">
            <v>Сорока Антон Васильевич</v>
          </cell>
        </row>
        <row r="2955">
          <cell r="AS2955" t="str">
            <v>Сорокина Екатерина Геннадьевна</v>
          </cell>
        </row>
        <row r="2956">
          <cell r="AS2956" t="str">
            <v>Сорокина Наталья Петровна</v>
          </cell>
        </row>
        <row r="2957">
          <cell r="AS2957" t="str">
            <v>Сорокина Оксана Борисовна</v>
          </cell>
        </row>
        <row r="2958">
          <cell r="AS2958" t="str">
            <v>Сорокина Ольга Дмитриевна</v>
          </cell>
        </row>
        <row r="2959">
          <cell r="AS2959" t="str">
            <v>Соснакевич Анастасия Сергеевна</v>
          </cell>
        </row>
        <row r="2960">
          <cell r="AS2960" t="str">
            <v>Соснова Ксения Викторовна</v>
          </cell>
        </row>
        <row r="2961">
          <cell r="AS2961" t="str">
            <v>Сосновская Надежда Валентиновна</v>
          </cell>
        </row>
        <row r="2962">
          <cell r="AS2962" t="str">
            <v>Сотникова Альфия Ильгизовна</v>
          </cell>
        </row>
        <row r="2963">
          <cell r="AS2963" t="str">
            <v>Соятиева Байн Богдановна</v>
          </cell>
        </row>
        <row r="2964">
          <cell r="AS2964" t="str">
            <v>Спащенко Оксана Валериевна</v>
          </cell>
        </row>
        <row r="2965">
          <cell r="AS2965" t="str">
            <v>Спиридонов Василий Анатольевич</v>
          </cell>
        </row>
        <row r="2966">
          <cell r="AS2966" t="str">
            <v>Спиридонова Анна Вячеславовна</v>
          </cell>
        </row>
        <row r="2967">
          <cell r="AS2967" t="str">
            <v>Спирин Артем Сергеевич</v>
          </cell>
        </row>
        <row r="2968">
          <cell r="AS2968" t="str">
            <v>Спирина Анна Юрьевна</v>
          </cell>
        </row>
        <row r="2969">
          <cell r="AS2969" t="str">
            <v>Спицына Елена Александровна</v>
          </cell>
        </row>
        <row r="2970">
          <cell r="AS2970" t="str">
            <v>Срыбная Юлия Сергеевна</v>
          </cell>
        </row>
        <row r="2971">
          <cell r="AS2971" t="str">
            <v>Стадник Елена Владимировна</v>
          </cell>
        </row>
        <row r="2972">
          <cell r="AS2972" t="str">
            <v>Стадухина Марина Викторовна</v>
          </cell>
        </row>
        <row r="2973">
          <cell r="AS2973" t="str">
            <v>Стариков Александр Михайлович</v>
          </cell>
        </row>
        <row r="2974">
          <cell r="AS2974" t="str">
            <v>Старицын Александр Викторович</v>
          </cell>
        </row>
        <row r="2975">
          <cell r="AS2975" t="str">
            <v>Старкова Татьяна Борисовна</v>
          </cell>
        </row>
        <row r="2976">
          <cell r="AS2976" t="str">
            <v>Старкова Яна Андреевна</v>
          </cell>
        </row>
        <row r="2977">
          <cell r="AS2977" t="str">
            <v>Стародубцева Елена Федоровна</v>
          </cell>
        </row>
        <row r="2978">
          <cell r="AS2978" t="str">
            <v>Старостин Виктор Владиславович</v>
          </cell>
        </row>
        <row r="2979">
          <cell r="AS2979" t="str">
            <v>Старцев Сергей Николаевич</v>
          </cell>
        </row>
        <row r="2980">
          <cell r="AS2980" t="str">
            <v>Старцева Виктория Геннадьевна</v>
          </cell>
        </row>
        <row r="2981">
          <cell r="AS2981" t="str">
            <v>Старцева Марина Александровна</v>
          </cell>
        </row>
        <row r="2982">
          <cell r="AS2982" t="str">
            <v>Статина Татьяна Владимировна</v>
          </cell>
        </row>
        <row r="2983">
          <cell r="AS2983" t="str">
            <v>Статинов Евгений Анатольевич</v>
          </cell>
        </row>
        <row r="2984">
          <cell r="AS2984" t="str">
            <v>Стахеева Ольга Александровна</v>
          </cell>
        </row>
        <row r="2985">
          <cell r="AS2985" t="str">
            <v>Сташкевич Виктория Сергеевна</v>
          </cell>
        </row>
        <row r="2986">
          <cell r="AS2986" t="str">
            <v>Сташко Наталья Сергеевна</v>
          </cell>
        </row>
        <row r="2987">
          <cell r="AS2987" t="str">
            <v>Стельмахов Александр Анатольевич</v>
          </cell>
        </row>
        <row r="2988">
          <cell r="AS2988" t="str">
            <v>Степанов Никита Александрович</v>
          </cell>
        </row>
        <row r="2989">
          <cell r="AS2989" t="str">
            <v>Степанова Дарья Викторовна</v>
          </cell>
        </row>
        <row r="2990">
          <cell r="AS2990" t="str">
            <v>Степанова Ирина Анатольевна</v>
          </cell>
        </row>
        <row r="2991">
          <cell r="AS2991" t="str">
            <v>Степанова Наталья Анатольевна</v>
          </cell>
        </row>
        <row r="2992">
          <cell r="AS2992" t="str">
            <v>Степанова Наталья Николаевна</v>
          </cell>
        </row>
        <row r="2993">
          <cell r="AS2993" t="str">
            <v>Степанова Ольга Александровна</v>
          </cell>
        </row>
        <row r="2994">
          <cell r="AS2994" t="str">
            <v>Степанова Ольга Геннадьевна</v>
          </cell>
        </row>
        <row r="2995">
          <cell r="AS2995" t="str">
            <v>Степанова Светлана Владимировна</v>
          </cell>
        </row>
        <row r="2996">
          <cell r="AS2996" t="str">
            <v>Степанцева Ольга Николаевна</v>
          </cell>
        </row>
        <row r="2997">
          <cell r="AS2997" t="str">
            <v>Степанян Эдгар Гарегинович</v>
          </cell>
        </row>
        <row r="2998">
          <cell r="AS2998" t="str">
            <v>Степовая Наталья Геннадьевна</v>
          </cell>
        </row>
        <row r="2999">
          <cell r="AS2999" t="str">
            <v>Стешенко Евгений Владимирович</v>
          </cell>
        </row>
        <row r="3000">
          <cell r="AS3000" t="str">
            <v>Стешин Григорий Алексеевич</v>
          </cell>
        </row>
        <row r="3001">
          <cell r="AS3001" t="str">
            <v>Стешина Николь Олеговна</v>
          </cell>
        </row>
        <row r="3002">
          <cell r="AS3002" t="str">
            <v>Стойко Александр Александрович</v>
          </cell>
        </row>
        <row r="3003">
          <cell r="AS3003" t="str">
            <v>Стойняк Мария Андреевна</v>
          </cell>
        </row>
        <row r="3004">
          <cell r="AS3004" t="str">
            <v>Столяров Дмитрий Васильевич</v>
          </cell>
        </row>
        <row r="3005">
          <cell r="AS3005" t="str">
            <v>Стрельбина Ирина Анатольевна</v>
          </cell>
        </row>
        <row r="3006">
          <cell r="AS3006" t="str">
            <v>Стрельникова Наталия Леонидовна</v>
          </cell>
        </row>
        <row r="3007">
          <cell r="AS3007" t="str">
            <v>Стрижова Ольга Владимировна</v>
          </cell>
        </row>
        <row r="3008">
          <cell r="AS3008" t="str">
            <v>Струкова Анжелика Сергеевна</v>
          </cell>
        </row>
        <row r="3009">
          <cell r="AS3009" t="str">
            <v>Стручков Андрей Александрович</v>
          </cell>
        </row>
        <row r="3010">
          <cell r="AS3010" t="str">
            <v>Стукалова Екатерина Сергеевна</v>
          </cell>
        </row>
        <row r="3011">
          <cell r="AS3011" t="str">
            <v>Стукалова Марина Александровна</v>
          </cell>
        </row>
        <row r="3012">
          <cell r="AS3012" t="str">
            <v>Ступак Марина Михайловна</v>
          </cell>
        </row>
        <row r="3013">
          <cell r="AS3013" t="str">
            <v>Субаш Игорь Александрович</v>
          </cell>
        </row>
        <row r="3014">
          <cell r="AS3014" t="str">
            <v>Субботин Вячеслав Николаевич</v>
          </cell>
        </row>
        <row r="3015">
          <cell r="AS3015" t="str">
            <v>Судаков Николай Юрьевич</v>
          </cell>
        </row>
        <row r="3016">
          <cell r="AS3016" t="str">
            <v>Сузгаева Екатерина Викторовна</v>
          </cell>
        </row>
        <row r="3017">
          <cell r="AS3017" t="str">
            <v>Сулейманов Рашид Алиевич</v>
          </cell>
        </row>
        <row r="3018">
          <cell r="AS3018" t="str">
            <v>Сулейманова Альфия Рамилевна</v>
          </cell>
        </row>
        <row r="3019">
          <cell r="AS3019" t="str">
            <v>Сулейманова Рина Ильдаровна</v>
          </cell>
        </row>
        <row r="3020">
          <cell r="AS3020" t="str">
            <v>Сулиманов Рифат Михайлович</v>
          </cell>
        </row>
        <row r="3021">
          <cell r="AS3021" t="str">
            <v>Султанова Минзеля Маратовна</v>
          </cell>
        </row>
        <row r="3022">
          <cell r="AS3022" t="str">
            <v>Сумченко Елена Николаевна</v>
          </cell>
        </row>
        <row r="3023">
          <cell r="AS3023" t="str">
            <v>Сурина Марина Александровна</v>
          </cell>
        </row>
        <row r="3024">
          <cell r="AS3024" t="str">
            <v>Сурнев Владимир Александрович</v>
          </cell>
        </row>
        <row r="3025">
          <cell r="AS3025" t="str">
            <v>Сурнева Елена Сергеевна</v>
          </cell>
        </row>
        <row r="3026">
          <cell r="AS3026" t="str">
            <v>Суровцева Марина Александровна</v>
          </cell>
        </row>
        <row r="3027">
          <cell r="AS3027" t="str">
            <v>Суслов Александр Дмитриевич</v>
          </cell>
        </row>
        <row r="3028">
          <cell r="AS3028" t="str">
            <v>Суслов Алексей Владимирович</v>
          </cell>
        </row>
        <row r="3029">
          <cell r="AS3029" t="str">
            <v>Суслова Ольга Юрьевна</v>
          </cell>
        </row>
        <row r="3030">
          <cell r="AS3030" t="str">
            <v>Сусоева Ольга Ивановна</v>
          </cell>
        </row>
        <row r="3031">
          <cell r="AS3031" t="str">
            <v>Сутупова Елена Геннадьевна</v>
          </cell>
        </row>
        <row r="3032">
          <cell r="AS3032" t="str">
            <v>Суханова Ольга Ивановна</v>
          </cell>
        </row>
        <row r="3033">
          <cell r="AS3033" t="str">
            <v>Сухарева Юлия Александровна</v>
          </cell>
        </row>
        <row r="3034">
          <cell r="AS3034" t="str">
            <v>Сухарникова Юлия Павловна</v>
          </cell>
        </row>
        <row r="3035">
          <cell r="AS3035" t="str">
            <v>Сухова Ольга Николаевна</v>
          </cell>
        </row>
        <row r="3036">
          <cell r="AS3036" t="str">
            <v>Сухова Татьяна Евгеньевна</v>
          </cell>
        </row>
        <row r="3037">
          <cell r="AS3037" t="str">
            <v>Суходулова Анна Сергеевна</v>
          </cell>
        </row>
        <row r="3038">
          <cell r="AS3038" t="str">
            <v>Сухоплюева Юлия Олеговна</v>
          </cell>
        </row>
        <row r="3039">
          <cell r="AS3039" t="str">
            <v>Сухорукова Юлия Владимировна</v>
          </cell>
        </row>
        <row r="3040">
          <cell r="AS3040" t="str">
            <v>Сучкова Людмила Васильевна</v>
          </cell>
        </row>
        <row r="3041">
          <cell r="AS3041" t="str">
            <v>Сушко Дмитрий Сергеевич</v>
          </cell>
        </row>
        <row r="3042">
          <cell r="AS3042" t="str">
            <v>Сыпченко Анна Сергеевна</v>
          </cell>
        </row>
        <row r="3043">
          <cell r="AS3043" t="str">
            <v>Сыролева Ирина Вячеславовна</v>
          </cell>
        </row>
        <row r="3044">
          <cell r="AS3044" t="str">
            <v>Сысоев Иван Анатольевич</v>
          </cell>
        </row>
        <row r="3045">
          <cell r="AS3045" t="str">
            <v>Сысоров Алексей Александрович</v>
          </cell>
        </row>
        <row r="3046">
          <cell r="AS3046" t="str">
            <v>Сытник Наталья Сергеевна</v>
          </cell>
        </row>
        <row r="3047">
          <cell r="AS3047" t="str">
            <v>Сытников Андрей Александрович</v>
          </cell>
        </row>
        <row r="3048">
          <cell r="AS3048" t="str">
            <v>Сычев Роман Васильевич</v>
          </cell>
        </row>
        <row r="3049">
          <cell r="AS3049" t="str">
            <v>Сычугова Инна Павловна</v>
          </cell>
        </row>
        <row r="3050">
          <cell r="AS3050" t="str">
            <v>Сюрюн Лариса Борисовна</v>
          </cell>
        </row>
        <row r="3051">
          <cell r="AS3051" t="str">
            <v>Тагаева Марина Анатольевна</v>
          </cell>
        </row>
        <row r="3052">
          <cell r="AS3052" t="str">
            <v>Тагилов Антон Васильевич</v>
          </cell>
        </row>
        <row r="3053">
          <cell r="AS3053" t="str">
            <v>Такташева Дина Фаритовна</v>
          </cell>
        </row>
        <row r="3054">
          <cell r="AS3054" t="str">
            <v>Талалаева Екатерина Александровна</v>
          </cell>
        </row>
        <row r="3055">
          <cell r="AS3055" t="str">
            <v>Талан Денис Викторович</v>
          </cell>
        </row>
        <row r="3056">
          <cell r="AS3056" t="str">
            <v>Талатина Ольга Геннадьевна</v>
          </cell>
        </row>
        <row r="3057">
          <cell r="AS3057" t="str">
            <v>Тамаров Владимир Владимирович</v>
          </cell>
        </row>
        <row r="3058">
          <cell r="AS3058" t="str">
            <v>Тамов Арсен Иналевич</v>
          </cell>
        </row>
        <row r="3059">
          <cell r="AS3059" t="str">
            <v>Таначева Евгения Владимировна</v>
          </cell>
        </row>
        <row r="3060">
          <cell r="AS3060" t="str">
            <v>Тангатаров Азамат Айварович</v>
          </cell>
        </row>
        <row r="3061">
          <cell r="AS3061" t="str">
            <v>Тараканова Анастасия Анатольевна</v>
          </cell>
        </row>
        <row r="3062">
          <cell r="AS3062" t="str">
            <v>Тарасов Алексей Владимирович</v>
          </cell>
        </row>
        <row r="3063">
          <cell r="AS3063" t="str">
            <v>Тарасов Игорь Петрович</v>
          </cell>
        </row>
        <row r="3064">
          <cell r="AS3064" t="str">
            <v>Тарасова Марина Владимировна</v>
          </cell>
        </row>
        <row r="3065">
          <cell r="AS3065" t="str">
            <v>Тарасова Марина Николаевна</v>
          </cell>
        </row>
        <row r="3066">
          <cell r="AS3066" t="str">
            <v>Тарасова Наталья Анатольевна</v>
          </cell>
        </row>
        <row r="3067">
          <cell r="AS3067" t="str">
            <v>Тарасова Светлана Ивановна</v>
          </cell>
        </row>
        <row r="3068">
          <cell r="AS3068" t="str">
            <v>Тарасова Татьяна Александровна</v>
          </cell>
        </row>
        <row r="3069">
          <cell r="AS3069" t="str">
            <v>Таркашвили Светлана Марсовна</v>
          </cell>
        </row>
        <row r="3070">
          <cell r="AS3070" t="str">
            <v>Таротина Юлия Михайловна</v>
          </cell>
        </row>
        <row r="3071">
          <cell r="AS3071" t="str">
            <v>Тарханова Александра Петровна</v>
          </cell>
        </row>
        <row r="3072">
          <cell r="AS3072" t="str">
            <v>Татьянин Александр Александрович</v>
          </cell>
        </row>
        <row r="3073">
          <cell r="AS3073" t="str">
            <v>Ташлыцкий Ярослав Эдуардович</v>
          </cell>
        </row>
        <row r="3074">
          <cell r="AS3074" t="str">
            <v>Творогов Владимир Алексеевич</v>
          </cell>
        </row>
        <row r="3075">
          <cell r="AS3075" t="str">
            <v>Тедеева Фатима Шотаевна</v>
          </cell>
        </row>
        <row r="3076">
          <cell r="AS3076" t="str">
            <v>Теляков Сергей Викторович</v>
          </cell>
        </row>
        <row r="3077">
          <cell r="AS3077" t="str">
            <v>Темникова Елизавета Анатольевна</v>
          </cell>
        </row>
        <row r="3078">
          <cell r="AS3078" t="str">
            <v>Тендлер Анжела Николаевна</v>
          </cell>
        </row>
        <row r="3079">
          <cell r="AS3079" t="str">
            <v>Теплова Екатерина Викторовна</v>
          </cell>
        </row>
        <row r="3080">
          <cell r="AS3080" t="str">
            <v>Тепляков Всеволод Павлович</v>
          </cell>
        </row>
        <row r="3081">
          <cell r="AS3081" t="str">
            <v>Тепцова Алла Аркадьевна</v>
          </cell>
        </row>
        <row r="3082">
          <cell r="AS3082" t="str">
            <v>Терентьева Анастасия Николаевна</v>
          </cell>
        </row>
        <row r="3083">
          <cell r="AS3083" t="str">
            <v>Терехов Денис Николаевич</v>
          </cell>
        </row>
        <row r="3084">
          <cell r="AS3084" t="str">
            <v>Терещенко Любовь Николаевна</v>
          </cell>
        </row>
        <row r="3085">
          <cell r="AS3085" t="str">
            <v>Тертычная Марина Андреевна</v>
          </cell>
        </row>
        <row r="3086">
          <cell r="AS3086" t="str">
            <v>Терян Артур Амбарцумович</v>
          </cell>
        </row>
        <row r="3087">
          <cell r="AS3087" t="str">
            <v>Тетерина Юлия Андреевна</v>
          </cell>
        </row>
        <row r="3088">
          <cell r="AS3088" t="str">
            <v>Тигина Екатерина Сергеевна</v>
          </cell>
        </row>
        <row r="3089">
          <cell r="AS3089" t="str">
            <v>Тимакова Марина Владимировна</v>
          </cell>
        </row>
        <row r="3090">
          <cell r="AS3090" t="str">
            <v>Тимко Анастасия Петровна</v>
          </cell>
        </row>
        <row r="3091">
          <cell r="AS3091" t="str">
            <v>Тимофеев Антон Алексеевич</v>
          </cell>
        </row>
        <row r="3092">
          <cell r="AS3092" t="str">
            <v>Тимофеев Валерий Витальевич</v>
          </cell>
        </row>
        <row r="3093">
          <cell r="AS3093" t="str">
            <v>Тимофеева Мария Андреевна</v>
          </cell>
        </row>
        <row r="3094">
          <cell r="AS3094" t="str">
            <v>Тимошкина Яна Владимировна</v>
          </cell>
        </row>
        <row r="3095">
          <cell r="AS3095" t="str">
            <v>Тимощенко Виталий Евгеньевич</v>
          </cell>
        </row>
        <row r="3096">
          <cell r="AS3096" t="str">
            <v>Тимралиев Ринат Равилевич</v>
          </cell>
        </row>
        <row r="3097">
          <cell r="AS3097" t="str">
            <v>Тимченко Виолетта Владимировна</v>
          </cell>
        </row>
        <row r="3098">
          <cell r="AS3098" t="str">
            <v>Типикина Василина Николаевна</v>
          </cell>
        </row>
        <row r="3099">
          <cell r="AS3099" t="str">
            <v>Титова Алена Андреевна</v>
          </cell>
        </row>
        <row r="3100">
          <cell r="AS3100" t="str">
            <v>Титова Оксана Александровна</v>
          </cell>
        </row>
        <row r="3101">
          <cell r="AS3101" t="str">
            <v>Титорчук Евгения Валентиновна</v>
          </cell>
        </row>
        <row r="3102">
          <cell r="AS3102" t="str">
            <v>Тихановский Кирилл Владимирович</v>
          </cell>
        </row>
        <row r="3103">
          <cell r="AS3103" t="str">
            <v>Тихомиров Дмитрий Александрович</v>
          </cell>
        </row>
        <row r="3104">
          <cell r="AS3104" t="str">
            <v>Тихомиров Дмитрий Евгеньевич</v>
          </cell>
        </row>
        <row r="3105">
          <cell r="AS3105" t="str">
            <v>Тихомирова Диана Олеговна</v>
          </cell>
        </row>
        <row r="3106">
          <cell r="AS3106" t="str">
            <v>Тихонов Евгений Витальевич</v>
          </cell>
        </row>
        <row r="3107">
          <cell r="AS3107" t="str">
            <v>Тишанская Светлана Борисовна</v>
          </cell>
        </row>
        <row r="3108">
          <cell r="AS3108" t="str">
            <v>Тишина Наталья Сергеевна</v>
          </cell>
        </row>
        <row r="3109">
          <cell r="AS3109" t="str">
            <v>Тищенко Любовь Вячеславовна</v>
          </cell>
        </row>
        <row r="3110">
          <cell r="AS3110" t="str">
            <v>Тищенко Роман Александрович</v>
          </cell>
        </row>
        <row r="3111">
          <cell r="AS3111" t="str">
            <v>Ткачева Анна Сергеевна</v>
          </cell>
        </row>
        <row r="3112">
          <cell r="AS3112" t="str">
            <v>Ткачева Инна Андреевна</v>
          </cell>
        </row>
        <row r="3113">
          <cell r="AS3113" t="str">
            <v>Ткаченко Елена Анатольевна</v>
          </cell>
        </row>
        <row r="3114">
          <cell r="AS3114" t="str">
            <v>Ткачук Анна Владимировна</v>
          </cell>
        </row>
        <row r="3115">
          <cell r="AS3115" t="str">
            <v>Тлихураев Беслан Хазраилович</v>
          </cell>
        </row>
        <row r="3116">
          <cell r="AS3116" t="str">
            <v>Тлюстангелов Руслан Аскарбиевич</v>
          </cell>
        </row>
        <row r="3117">
          <cell r="AS3117" t="str">
            <v>Товт Светлана Васильевна</v>
          </cell>
        </row>
        <row r="3118">
          <cell r="AS3118" t="str">
            <v>Тойкиева Наталья Ильинична</v>
          </cell>
        </row>
        <row r="3119">
          <cell r="AS3119" t="str">
            <v>Токарев Михаил Михайлович</v>
          </cell>
        </row>
        <row r="3120">
          <cell r="AS3120" t="str">
            <v>Токарева Ксения Рифовна</v>
          </cell>
        </row>
        <row r="3121">
          <cell r="AS3121" t="str">
            <v>Токарева Ольга Николаевна</v>
          </cell>
        </row>
        <row r="3122">
          <cell r="AS3122" t="str">
            <v>Токарева Юлия Александровна</v>
          </cell>
        </row>
        <row r="3123">
          <cell r="AS3123" t="str">
            <v>Токмакова Юлия Юрьевна</v>
          </cell>
        </row>
        <row r="3124">
          <cell r="AS3124" t="str">
            <v>Толкунов Никита Олегович</v>
          </cell>
        </row>
        <row r="3125">
          <cell r="AS3125" t="str">
            <v>Толмачева Анна Сергеевна</v>
          </cell>
        </row>
        <row r="3126">
          <cell r="AS3126" t="str">
            <v>Толмачева Екатерина Валериевна</v>
          </cell>
        </row>
        <row r="3127">
          <cell r="AS3127" t="str">
            <v>Толпегина Наталья Леонидовна</v>
          </cell>
        </row>
        <row r="3128">
          <cell r="AS3128" t="str">
            <v>Толстова Лариса Валерьевна</v>
          </cell>
        </row>
        <row r="3129">
          <cell r="AS3129" t="str">
            <v>Толстова Юлия Вячеславовна</v>
          </cell>
        </row>
        <row r="3130">
          <cell r="AS3130" t="str">
            <v>Толстых Алексей Геннадьевич</v>
          </cell>
        </row>
        <row r="3131">
          <cell r="AS3131" t="str">
            <v>Томаев Артур Сергеевич</v>
          </cell>
        </row>
        <row r="3132">
          <cell r="AS3132" t="str">
            <v>Томашев Евгений Леонидович</v>
          </cell>
        </row>
        <row r="3133">
          <cell r="AS3133" t="str">
            <v>Томм Марина Ивановна</v>
          </cell>
        </row>
        <row r="3134">
          <cell r="AS3134" t="str">
            <v>Тонконог Елена Владимировна</v>
          </cell>
        </row>
        <row r="3135">
          <cell r="AS3135" t="str">
            <v>Тореева Дарья Владимировна</v>
          </cell>
        </row>
        <row r="3136">
          <cell r="AS3136" t="str">
            <v>Тоурон Елена Васильевна</v>
          </cell>
        </row>
        <row r="3137">
          <cell r="AS3137" t="str">
            <v>Травкина Ирина Валенуровна</v>
          </cell>
        </row>
        <row r="3138">
          <cell r="AS3138" t="str">
            <v>Трапезникова Татьяна Александровна</v>
          </cell>
        </row>
        <row r="3139">
          <cell r="AS3139" t="str">
            <v>Трегубова Елена Николаевна</v>
          </cell>
        </row>
        <row r="3140">
          <cell r="AS3140" t="str">
            <v>Трепезникова Светлана Евгеньевна</v>
          </cell>
        </row>
        <row r="3141">
          <cell r="AS3141" t="str">
            <v>Тресцова Татьяна Дмитриевна</v>
          </cell>
        </row>
        <row r="3142">
          <cell r="AS3142" t="str">
            <v>Третьякова Анастасия Владимировна</v>
          </cell>
        </row>
        <row r="3143">
          <cell r="AS3143" t="str">
            <v>Трифонова Ирина Сергеевна</v>
          </cell>
        </row>
        <row r="3144">
          <cell r="AS3144" t="str">
            <v>Троицкая Татьяна Александровна</v>
          </cell>
        </row>
        <row r="3145">
          <cell r="AS3145" t="str">
            <v>Трофименко Ирина Вячеславовна</v>
          </cell>
        </row>
        <row r="3146">
          <cell r="AS3146" t="str">
            <v>Трофименко Олеся Александровна</v>
          </cell>
        </row>
        <row r="3147">
          <cell r="AS3147" t="str">
            <v>Трофимова Кристина Валерьевна</v>
          </cell>
        </row>
        <row r="3148">
          <cell r="AS3148" t="str">
            <v>Трубенкова Юлия Викторовна</v>
          </cell>
        </row>
        <row r="3149">
          <cell r="AS3149" t="str">
            <v>Трубицына Елена Гелиевна</v>
          </cell>
        </row>
        <row r="3150">
          <cell r="AS3150" t="str">
            <v>Трусов Сергей Васильевич</v>
          </cell>
        </row>
        <row r="3151">
          <cell r="AS3151" t="str">
            <v>Труфанова Ольга Валентиновна</v>
          </cell>
        </row>
        <row r="3152">
          <cell r="AS3152" t="str">
            <v>Трясцина Ольга Сергеевна</v>
          </cell>
        </row>
        <row r="3153">
          <cell r="AS3153" t="str">
            <v>Туйсузян Михаил Эдуардович</v>
          </cell>
        </row>
        <row r="3154">
          <cell r="AS3154" t="str">
            <v>Тукачева Екатерина Олеговна</v>
          </cell>
        </row>
        <row r="3155">
          <cell r="AS3155" t="str">
            <v>Тукелев Олег Васильевич</v>
          </cell>
        </row>
        <row r="3156">
          <cell r="AS3156" t="str">
            <v>Туктарова Марина Анатольевна</v>
          </cell>
        </row>
        <row r="3157">
          <cell r="AS3157" t="str">
            <v>Тулинов Антон Юрьевич</v>
          </cell>
        </row>
        <row r="3158">
          <cell r="AS3158" t="str">
            <v>Тулупова Елена Владимировна</v>
          </cell>
        </row>
        <row r="3159">
          <cell r="AS3159" t="str">
            <v>Туманов Алексей Сергеевич</v>
          </cell>
        </row>
        <row r="3160">
          <cell r="AS3160" t="str">
            <v>Тупик Ал на Викторовна</v>
          </cell>
        </row>
        <row r="3161">
          <cell r="AS3161" t="str">
            <v>Тупичкин Андрей Викторович</v>
          </cell>
        </row>
        <row r="3162">
          <cell r="AS3162" t="str">
            <v>Тупкало Наталья Борисовна</v>
          </cell>
        </row>
        <row r="3163">
          <cell r="AS3163" t="str">
            <v>Тур Инна Васильевна</v>
          </cell>
        </row>
        <row r="3164">
          <cell r="AS3164" t="str">
            <v>Туранова Светлана Владимировна</v>
          </cell>
        </row>
        <row r="3165">
          <cell r="AS3165" t="str">
            <v>Туркина Надежда Алексеевна</v>
          </cell>
        </row>
        <row r="3166">
          <cell r="AS3166" t="str">
            <v>Тычкина Анна Александровна</v>
          </cell>
        </row>
        <row r="3167">
          <cell r="AS3167" t="str">
            <v>Тюлин Артем Андреевич</v>
          </cell>
        </row>
        <row r="3168">
          <cell r="AS3168" t="str">
            <v>Тюрькина Галина Ивановна</v>
          </cell>
        </row>
        <row r="3169">
          <cell r="AS3169" t="str">
            <v>Тюрюмина Оксана Владимировна</v>
          </cell>
        </row>
        <row r="3170">
          <cell r="AS3170" t="str">
            <v>Тюстин Николай Сергеевич</v>
          </cell>
        </row>
        <row r="3171">
          <cell r="AS3171" t="str">
            <v>Тютерева Ольга Геннадьевна</v>
          </cell>
        </row>
        <row r="3172">
          <cell r="AS3172" t="str">
            <v>Тявин Сергей Александрович</v>
          </cell>
        </row>
        <row r="3173">
          <cell r="AS3173" t="str">
            <v>Тяпкина Елена Серафимовна</v>
          </cell>
        </row>
        <row r="3174">
          <cell r="AS3174" t="str">
            <v>Убугунов Иван Михайлович</v>
          </cell>
        </row>
        <row r="3175">
          <cell r="AS3175" t="str">
            <v>Увальшин Александр Владимирович</v>
          </cell>
        </row>
        <row r="3176">
          <cell r="AS3176" t="str">
            <v>Уварова Ольга Ивановна</v>
          </cell>
        </row>
        <row r="3177">
          <cell r="AS3177" t="str">
            <v>Угарова Елизавета Алексеевна</v>
          </cell>
        </row>
        <row r="3178">
          <cell r="AS3178" t="str">
            <v>Удалов Николай Александрович</v>
          </cell>
        </row>
        <row r="3179">
          <cell r="AS3179" t="str">
            <v>Удалова Юлия Андреевна</v>
          </cell>
        </row>
        <row r="3180">
          <cell r="AS3180" t="str">
            <v>Ударцева Ольга Владимировна</v>
          </cell>
        </row>
        <row r="3181">
          <cell r="AS3181" t="str">
            <v>Узденова Диана Маратовна</v>
          </cell>
        </row>
        <row r="3182">
          <cell r="AS3182" t="str">
            <v>Ульянова Наталья Викторовна</v>
          </cell>
        </row>
        <row r="3183">
          <cell r="AS3183" t="str">
            <v>Ульянова Татьяна Анатольевна</v>
          </cell>
        </row>
        <row r="3184">
          <cell r="AS3184" t="str">
            <v>Ульянова Юлия Андреевна</v>
          </cell>
        </row>
        <row r="3185">
          <cell r="AS3185" t="str">
            <v>Ураев Алексей Романович</v>
          </cell>
        </row>
        <row r="3186">
          <cell r="AS3186" t="str">
            <v>Урбанович Виктория Валерьевна</v>
          </cell>
        </row>
        <row r="3187">
          <cell r="AS3187" t="str">
            <v>Уресметов Максим Андреевич</v>
          </cell>
        </row>
        <row r="3188">
          <cell r="AS3188" t="str">
            <v>Урлина Татьяна Викторовна</v>
          </cell>
        </row>
        <row r="3189">
          <cell r="AS3189" t="str">
            <v>Усатов Михаил Владимирович</v>
          </cell>
        </row>
        <row r="3190">
          <cell r="AS3190" t="str">
            <v>Усачева Людмила Николаевна</v>
          </cell>
        </row>
        <row r="3191">
          <cell r="AS3191" t="str">
            <v>Усманов Дамир Фаридович</v>
          </cell>
        </row>
        <row r="3192">
          <cell r="AS3192" t="str">
            <v>Усова Елена Сергеевна</v>
          </cell>
        </row>
        <row r="3193">
          <cell r="AS3193" t="str">
            <v>Усольцев Иван Васильевич</v>
          </cell>
        </row>
        <row r="3194">
          <cell r="AS3194" t="str">
            <v>Усольцева Марина Андреевна</v>
          </cell>
        </row>
        <row r="3195">
          <cell r="AS3195" t="str">
            <v>Успенский Сергей Валерьевич</v>
          </cell>
        </row>
        <row r="3196">
          <cell r="AS3196" t="str">
            <v>Уткина Екатерина Александровна</v>
          </cell>
        </row>
        <row r="3197">
          <cell r="AS3197" t="str">
            <v>Уткина Лидия Юрьевна</v>
          </cell>
        </row>
        <row r="3198">
          <cell r="AS3198" t="str">
            <v>Уханов Алексей Александрович</v>
          </cell>
        </row>
        <row r="3199">
          <cell r="AS3199" t="str">
            <v>Ушакова Юлия Валерьяновна</v>
          </cell>
        </row>
        <row r="3200">
          <cell r="AS3200" t="str">
            <v>Ушнурцев Станислав Андреевич</v>
          </cell>
        </row>
        <row r="3201">
          <cell r="AS3201" t="str">
            <v>Фабрицкая Валерия Сергеевна</v>
          </cell>
        </row>
        <row r="3202">
          <cell r="AS3202" t="str">
            <v>Фаворский Николай Сергеевич</v>
          </cell>
        </row>
        <row r="3203">
          <cell r="AS3203" t="str">
            <v>Фадеева Анастасия Николаевна</v>
          </cell>
        </row>
        <row r="3204">
          <cell r="AS3204" t="str">
            <v>Фадеева Олеся Михайловна</v>
          </cell>
        </row>
        <row r="3205">
          <cell r="AS3205" t="str">
            <v>Фазлуллин Руслан Альбертович</v>
          </cell>
        </row>
        <row r="3206">
          <cell r="AS3206" t="str">
            <v>Фазлыева Эльза Насимьяновна</v>
          </cell>
        </row>
        <row r="3207">
          <cell r="AS3207" t="str">
            <v>Файзулина Роза Виловна</v>
          </cell>
        </row>
        <row r="3208">
          <cell r="AS3208" t="str">
            <v>Файзуллин Карим Фаридович</v>
          </cell>
        </row>
        <row r="3209">
          <cell r="AS3209" t="str">
            <v>Файзуллина Зульфия Булатовна</v>
          </cell>
        </row>
        <row r="3210">
          <cell r="AS3210" t="str">
            <v>Фалалеева Светлана Леонидовна</v>
          </cell>
        </row>
        <row r="3211">
          <cell r="AS3211" t="str">
            <v>Фалдин Алексей Владимирович</v>
          </cell>
        </row>
        <row r="3212">
          <cell r="AS3212" t="str">
            <v>Фалеев Дмитрий Сергеевич</v>
          </cell>
        </row>
        <row r="3213">
          <cell r="AS3213" t="str">
            <v>Фалин Виталий Владиславович</v>
          </cell>
        </row>
        <row r="3214">
          <cell r="AS3214" t="str">
            <v>Фахертдинова Анастасия Александровна</v>
          </cell>
        </row>
        <row r="3215">
          <cell r="AS3215" t="str">
            <v>Федак Ирина Борисовна</v>
          </cell>
        </row>
        <row r="3216">
          <cell r="AS3216" t="str">
            <v>Федан Антон Владимирович</v>
          </cell>
        </row>
        <row r="3217">
          <cell r="AS3217" t="str">
            <v>Федоркив Олеся Викторовна</v>
          </cell>
        </row>
        <row r="3218">
          <cell r="AS3218" t="str">
            <v>Федоров Богдан Владимирович</v>
          </cell>
        </row>
        <row r="3219">
          <cell r="AS3219" t="str">
            <v>Федорова Александра Николаевна</v>
          </cell>
        </row>
        <row r="3220">
          <cell r="AS3220" t="str">
            <v>Федорова Анжелика Алексеевна</v>
          </cell>
        </row>
        <row r="3221">
          <cell r="AS3221" t="str">
            <v>Федорова Дарья Игоревна</v>
          </cell>
        </row>
        <row r="3222">
          <cell r="AS3222" t="str">
            <v>Федорова Екатерина Викторовна</v>
          </cell>
        </row>
        <row r="3223">
          <cell r="AS3223" t="str">
            <v>Федорова Ирина Викторовна</v>
          </cell>
        </row>
        <row r="3224">
          <cell r="AS3224" t="str">
            <v>Федорова Ксения Сергеевна</v>
          </cell>
        </row>
        <row r="3225">
          <cell r="AS3225" t="str">
            <v>Федорова Наира Даудовна</v>
          </cell>
        </row>
        <row r="3226">
          <cell r="AS3226" t="str">
            <v>Федорова Ольга Владимировна</v>
          </cell>
        </row>
        <row r="3227">
          <cell r="AS3227" t="str">
            <v>Федорова Юлия Сергеевна</v>
          </cell>
        </row>
        <row r="3228">
          <cell r="AS3228" t="str">
            <v>Федорченко Анастасия Юрьевна</v>
          </cell>
        </row>
        <row r="3229">
          <cell r="AS3229" t="str">
            <v>Федосеев Сергей Геннадьевич</v>
          </cell>
        </row>
        <row r="3230">
          <cell r="AS3230" t="str">
            <v>Федосеева Татьяна Анатольевна</v>
          </cell>
        </row>
        <row r="3231">
          <cell r="AS3231" t="str">
            <v>Федосенко Анжелика Владимировна</v>
          </cell>
        </row>
        <row r="3232">
          <cell r="AS3232" t="str">
            <v>Федосова Марина Васильевна</v>
          </cell>
        </row>
        <row r="3233">
          <cell r="AS3233" t="str">
            <v>Федотова Анна Валерьевна</v>
          </cell>
        </row>
        <row r="3234">
          <cell r="AS3234" t="str">
            <v>Федулина Катерина Валентиновна</v>
          </cell>
        </row>
        <row r="3235">
          <cell r="AS3235" t="str">
            <v>Федькова Наталья Юрьевна</v>
          </cell>
        </row>
        <row r="3236">
          <cell r="AS3236" t="str">
            <v>Фельдман Елена Викторовна</v>
          </cell>
        </row>
        <row r="3237">
          <cell r="AS3237" t="str">
            <v>Феоктистова Наталья Владимировна</v>
          </cell>
        </row>
        <row r="3238">
          <cell r="AS3238" t="str">
            <v>Фетисова Альбина Рамзавиевна</v>
          </cell>
        </row>
        <row r="3239">
          <cell r="AS3239" t="str">
            <v>Филатов Антон Иванович</v>
          </cell>
        </row>
        <row r="3240">
          <cell r="AS3240" t="str">
            <v>Филатова Анна Николаевна</v>
          </cell>
        </row>
        <row r="3241">
          <cell r="AS3241" t="str">
            <v>Филатова Марина Дмитриевна</v>
          </cell>
        </row>
        <row r="3242">
          <cell r="AS3242" t="str">
            <v>Филенко Оксана Сергеевна</v>
          </cell>
        </row>
        <row r="3243">
          <cell r="AS3243" t="str">
            <v>Филимонов Егор Владимирович</v>
          </cell>
        </row>
        <row r="3244">
          <cell r="AS3244" t="str">
            <v>Филимонова Анастасия Сергеевна</v>
          </cell>
        </row>
        <row r="3245">
          <cell r="AS3245" t="str">
            <v>Филипов Роман Романович</v>
          </cell>
        </row>
        <row r="3246">
          <cell r="AS3246" t="str">
            <v>Филиппов Денис Андреевич</v>
          </cell>
        </row>
        <row r="3247">
          <cell r="AS3247" t="str">
            <v>Филиппова Екатерина Геннадьевна</v>
          </cell>
        </row>
        <row r="3248">
          <cell r="AS3248" t="str">
            <v>Филиппова Ольга Анатольевна</v>
          </cell>
        </row>
        <row r="3249">
          <cell r="AS3249" t="str">
            <v>Филютина Юлия Андреевна</v>
          </cell>
        </row>
        <row r="3250">
          <cell r="AS3250" t="str">
            <v>Финенко Ольга Владимировна</v>
          </cell>
        </row>
        <row r="3251">
          <cell r="AS3251" t="str">
            <v>Фирсов Сергей Александрович</v>
          </cell>
        </row>
        <row r="3252">
          <cell r="AS3252" t="str">
            <v>Фирсова Кристина Юрьевна</v>
          </cell>
        </row>
        <row r="3253">
          <cell r="AS3253" t="str">
            <v>Фитасова Ирина Александровна</v>
          </cell>
        </row>
        <row r="3254">
          <cell r="AS3254" t="str">
            <v>Фитенко Екатерина Владимировна</v>
          </cell>
        </row>
        <row r="3255">
          <cell r="AS3255" t="str">
            <v>Фокина Ирина Игоревна</v>
          </cell>
        </row>
        <row r="3256">
          <cell r="AS3256" t="str">
            <v>Фокина Татьяна Сергеевна</v>
          </cell>
        </row>
        <row r="3257">
          <cell r="AS3257" t="str">
            <v>Фоменко Галина Олеговна</v>
          </cell>
        </row>
        <row r="3258">
          <cell r="AS3258" t="str">
            <v>Фоменко Ирина Александровна</v>
          </cell>
        </row>
        <row r="3259">
          <cell r="AS3259" t="str">
            <v>Фоменко Наталья Сергеевна</v>
          </cell>
        </row>
        <row r="3260">
          <cell r="AS3260" t="str">
            <v>Фомин Олег Валерьевич</v>
          </cell>
        </row>
        <row r="3261">
          <cell r="AS3261" t="str">
            <v>Фомичев Виктор Александрович</v>
          </cell>
        </row>
        <row r="3262">
          <cell r="AS3262" t="str">
            <v>Фроленко Екатерина Владимировна</v>
          </cell>
        </row>
        <row r="3263">
          <cell r="AS3263" t="str">
            <v>Фроленко Юлия Сергеевна</v>
          </cell>
        </row>
        <row r="3264">
          <cell r="AS3264" t="str">
            <v>Фролов Антон Иванович</v>
          </cell>
        </row>
        <row r="3265">
          <cell r="AS3265" t="str">
            <v>Фролов Борис Сергеевич</v>
          </cell>
        </row>
        <row r="3266">
          <cell r="AS3266" t="str">
            <v>Фролова Алена Яковлевна</v>
          </cell>
        </row>
        <row r="3267">
          <cell r="AS3267" t="str">
            <v>Фролова Анастасия Витальевна</v>
          </cell>
        </row>
        <row r="3268">
          <cell r="AS3268" t="str">
            <v>Фуникова Елена Васильевна</v>
          </cell>
        </row>
        <row r="3269">
          <cell r="AS3269" t="str">
            <v>Фурсов Дмитрий Владимирович</v>
          </cell>
        </row>
        <row r="3270">
          <cell r="AS3270" t="str">
            <v>Фурсова Елена Ивановна</v>
          </cell>
        </row>
        <row r="3271">
          <cell r="AS3271" t="str">
            <v>Ха Александр Сондинович</v>
          </cell>
        </row>
        <row r="3272">
          <cell r="AS3272" t="str">
            <v>Хабарова Оксана Анатольевна</v>
          </cell>
        </row>
        <row r="3273">
          <cell r="AS3273" t="str">
            <v>Хабибова Гузель Узбековна</v>
          </cell>
        </row>
        <row r="3274">
          <cell r="AS3274" t="str">
            <v>Хабибуллина Анастасия Александровна</v>
          </cell>
        </row>
        <row r="3275">
          <cell r="AS3275" t="str">
            <v>Хабибуллина Венера Ильязовна</v>
          </cell>
        </row>
        <row r="3276">
          <cell r="AS3276" t="str">
            <v>Хабирова Гульназ Рамазановна</v>
          </cell>
        </row>
        <row r="3277">
          <cell r="AS3277" t="str">
            <v>Хажимуратова Рамиля Радифовна</v>
          </cell>
        </row>
        <row r="3278">
          <cell r="AS3278" t="str">
            <v>Хазиахмитова Айгуль Азатовна</v>
          </cell>
        </row>
        <row r="3279">
          <cell r="AS3279" t="str">
            <v>Хазикеев Руслан Фаритович</v>
          </cell>
        </row>
        <row r="3280">
          <cell r="AS3280" t="str">
            <v>Хайбуллина Алия Маратовна</v>
          </cell>
        </row>
        <row r="3281">
          <cell r="AS3281" t="str">
            <v>Хайнацкая Ирина Евгеньевна</v>
          </cell>
        </row>
        <row r="3282">
          <cell r="AS3282" t="str">
            <v>Хакимов Азат Флюрович</v>
          </cell>
        </row>
        <row r="3283">
          <cell r="AS3283" t="str">
            <v>Хаков Тимур Рамилевич</v>
          </cell>
        </row>
        <row r="3284">
          <cell r="AS3284" t="str">
            <v>Халезова Мария Владимировна</v>
          </cell>
        </row>
        <row r="3285">
          <cell r="AS3285" t="str">
            <v>Халиков Артур Маратович</v>
          </cell>
        </row>
        <row r="3286">
          <cell r="AS3286" t="str">
            <v>Халиков Максим Игоревич</v>
          </cell>
        </row>
        <row r="3287">
          <cell r="AS3287" t="str">
            <v>Халим Алиса Александровна</v>
          </cell>
        </row>
        <row r="3288">
          <cell r="AS3288" t="str">
            <v>Халова Мария Сергеевна</v>
          </cell>
        </row>
        <row r="3289">
          <cell r="AS3289" t="str">
            <v>Хамидуллин Рустам Равильевич</v>
          </cell>
        </row>
        <row r="3290">
          <cell r="AS3290" t="str">
            <v>Хамитов Рамиль Айратович</v>
          </cell>
        </row>
        <row r="3291">
          <cell r="AS3291" t="str">
            <v>Хан Сергей Александрович</v>
          </cell>
        </row>
        <row r="3292">
          <cell r="AS3292" t="str">
            <v>Харик Наталья Владимировна</v>
          </cell>
        </row>
        <row r="3293">
          <cell r="AS3293" t="str">
            <v>Харик Светлана Николаевна</v>
          </cell>
        </row>
        <row r="3294">
          <cell r="AS3294" t="str">
            <v>Харламов Алексей Константинович</v>
          </cell>
        </row>
        <row r="3295">
          <cell r="AS3295" t="str">
            <v>Харламов Андрей Кириллович</v>
          </cell>
        </row>
        <row r="3296">
          <cell r="AS3296" t="str">
            <v>Харламова Дарья Олеговна</v>
          </cell>
        </row>
        <row r="3297">
          <cell r="AS3297" t="str">
            <v>Харченко Ирина Геннадьевна</v>
          </cell>
        </row>
        <row r="3298">
          <cell r="AS3298" t="str">
            <v>Харько Владимир Андреевич</v>
          </cell>
        </row>
        <row r="3299">
          <cell r="AS3299" t="str">
            <v>Харькова Наталья Викторовна</v>
          </cell>
        </row>
        <row r="3300">
          <cell r="AS3300" t="str">
            <v>Харьковский Алексей Александрович</v>
          </cell>
        </row>
        <row r="3301">
          <cell r="AS3301" t="str">
            <v>Хасанзянова Олеся Григорьевна</v>
          </cell>
        </row>
        <row r="3302">
          <cell r="AS3302" t="str">
            <v>Хасанова Ася Сергеевна</v>
          </cell>
        </row>
        <row r="3303">
          <cell r="AS3303" t="str">
            <v>Хасанова Галия Разитовна</v>
          </cell>
        </row>
        <row r="3304">
          <cell r="AS3304" t="str">
            <v>Хасанова Диана Ринатовна</v>
          </cell>
        </row>
        <row r="3305">
          <cell r="AS3305" t="str">
            <v>Хаустова Наталья Сергеевна</v>
          </cell>
        </row>
        <row r="3306">
          <cell r="AS3306" t="str">
            <v>Хафизова Рушания Раисовна</v>
          </cell>
        </row>
        <row r="3307">
          <cell r="AS3307" t="str">
            <v>Хватова Надежда Владимировна</v>
          </cell>
        </row>
        <row r="3308">
          <cell r="AS3308" t="str">
            <v>Хворягин Сергей Юрьевич</v>
          </cell>
        </row>
        <row r="3309">
          <cell r="AS3309" t="str">
            <v>Хвостяк Леонид Сергеевич</v>
          </cell>
        </row>
        <row r="3310">
          <cell r="AS3310" t="str">
            <v>Хижняк Ирина Владимировна</v>
          </cell>
        </row>
        <row r="3311">
          <cell r="AS3311" t="str">
            <v>Хисамурдинова Рената Тахировна</v>
          </cell>
        </row>
        <row r="3312">
          <cell r="AS3312" t="str">
            <v>Хисамутдинов Владислав Тахирович</v>
          </cell>
        </row>
        <row r="3313">
          <cell r="AS3313" t="str">
            <v>Хлебникова Елена Леонидовна</v>
          </cell>
        </row>
        <row r="3314">
          <cell r="AS3314" t="str">
            <v>Хлопкова Анна Юрьевна</v>
          </cell>
        </row>
        <row r="3315">
          <cell r="AS3315" t="str">
            <v>Хмелев Алексей Александрович</v>
          </cell>
        </row>
        <row r="3316">
          <cell r="AS3316" t="str">
            <v>Ходыкина Екатерина Артемовна</v>
          </cell>
        </row>
        <row r="3317">
          <cell r="AS3317" t="str">
            <v>Ходько Ангелина Ивановна</v>
          </cell>
        </row>
        <row r="3318">
          <cell r="AS3318" t="str">
            <v>Хожайнова Татьяна Викторовна</v>
          </cell>
        </row>
        <row r="3319">
          <cell r="AS3319" t="str">
            <v>Холод Динара Равильевна</v>
          </cell>
        </row>
        <row r="3320">
          <cell r="AS3320" t="str">
            <v>Холопова Александра Сергеевна</v>
          </cell>
        </row>
        <row r="3321">
          <cell r="AS3321" t="str">
            <v>Холохоленцева Екатерина Николаевна</v>
          </cell>
        </row>
        <row r="3322">
          <cell r="AS3322" t="str">
            <v>Хомутова Людмила Георгиевна</v>
          </cell>
        </row>
        <row r="3323">
          <cell r="AS3323" t="str">
            <v>Хомякова Наталья Викторовна</v>
          </cell>
        </row>
        <row r="3324">
          <cell r="AS3324" t="str">
            <v>Хондо Роман Маркович</v>
          </cell>
        </row>
        <row r="3325">
          <cell r="AS3325" t="str">
            <v>Хорев Руслан Витальевич</v>
          </cell>
        </row>
        <row r="3326">
          <cell r="AS3326" t="str">
            <v>Хорошавин Антон Викторович</v>
          </cell>
        </row>
        <row r="3327">
          <cell r="AS3327" t="str">
            <v>Хорошавина Оксана Викторовна</v>
          </cell>
        </row>
        <row r="3328">
          <cell r="AS3328" t="str">
            <v>Хорошко Анна Глебовна</v>
          </cell>
        </row>
        <row r="3329">
          <cell r="AS3329" t="str">
            <v>Хорошкова Ирина Павловна</v>
          </cell>
        </row>
        <row r="3330">
          <cell r="AS3330" t="str">
            <v>Хоружа Яна Сергеевна</v>
          </cell>
        </row>
        <row r="3331">
          <cell r="AS3331" t="str">
            <v>Хоруженко Ольга Викторовна</v>
          </cell>
        </row>
        <row r="3332">
          <cell r="AS3332" t="str">
            <v>Хоршева Александра Викторовна</v>
          </cell>
        </row>
        <row r="3333">
          <cell r="AS3333" t="str">
            <v>Хотулева Елена Игоревна</v>
          </cell>
        </row>
        <row r="3334">
          <cell r="AS3334" t="str">
            <v>Хохлова Евгения Алексеевна</v>
          </cell>
        </row>
        <row r="3335">
          <cell r="AS3335" t="str">
            <v>Хохлова Екатерина Александровна</v>
          </cell>
        </row>
        <row r="3336">
          <cell r="AS3336" t="str">
            <v>Хохлова Наталья Игоревна</v>
          </cell>
        </row>
        <row r="3337">
          <cell r="AS3337" t="str">
            <v>Храмов Илья Николаевич</v>
          </cell>
        </row>
        <row r="3338">
          <cell r="AS3338" t="str">
            <v>Хромов Илья Александрович</v>
          </cell>
        </row>
        <row r="3339">
          <cell r="AS3339" t="str">
            <v>Хромова Надежда Николаевна</v>
          </cell>
        </row>
        <row r="3340">
          <cell r="AS3340" t="str">
            <v>Хропач Валерий Сергеевич</v>
          </cell>
        </row>
        <row r="3341">
          <cell r="AS3341" t="str">
            <v>Худяков Александр Михайлович</v>
          </cell>
        </row>
        <row r="3342">
          <cell r="AS3342" t="str">
            <v>Худякова Элина Александровна</v>
          </cell>
        </row>
        <row r="3343">
          <cell r="AS3343" t="str">
            <v>Хулхачиева Елена Николаевна</v>
          </cell>
        </row>
        <row r="3344">
          <cell r="AS3344" t="str">
            <v>Хусаинов Марат Ринатович</v>
          </cell>
        </row>
        <row r="3345">
          <cell r="AS3345" t="str">
            <v>Хусаинова Гульназ Фаязовна</v>
          </cell>
        </row>
        <row r="3346">
          <cell r="AS3346" t="str">
            <v>Хуснутдинов Аскар Марселевич</v>
          </cell>
        </row>
        <row r="3347">
          <cell r="AS3347" t="str">
            <v>Цар ва Олеся Александровна</v>
          </cell>
        </row>
        <row r="3348">
          <cell r="AS3348" t="str">
            <v>Царьков Владимир Андреевич</v>
          </cell>
        </row>
        <row r="3349">
          <cell r="AS3349" t="str">
            <v>Царькова Екатерина Вячеславовна</v>
          </cell>
        </row>
        <row r="3350">
          <cell r="AS3350" t="str">
            <v>Цветова Татьяна Валентиновна</v>
          </cell>
        </row>
        <row r="3351">
          <cell r="AS3351" t="str">
            <v>Цивинская Мария Олеговна</v>
          </cell>
        </row>
        <row r="3352">
          <cell r="AS3352" t="str">
            <v>Циканина Ирина Николаевна</v>
          </cell>
        </row>
        <row r="3353">
          <cell r="AS3353" t="str">
            <v>Цой Владимир Викторович</v>
          </cell>
        </row>
        <row r="3354">
          <cell r="AS3354" t="str">
            <v>Цой Светлана Вячеславовна</v>
          </cell>
        </row>
        <row r="3355">
          <cell r="AS3355" t="str">
            <v>Цуканова Оксана Борисовна</v>
          </cell>
        </row>
        <row r="3356">
          <cell r="AS3356" t="str">
            <v>Цундра Алексей Валентинович</v>
          </cell>
        </row>
        <row r="3357">
          <cell r="AS3357" t="str">
            <v>Цуриков Андрей Вадимович</v>
          </cell>
        </row>
        <row r="3358">
          <cell r="AS3358" t="str">
            <v>Цухишвили Тамара Тамазовна</v>
          </cell>
        </row>
        <row r="3359">
          <cell r="AS3359" t="str">
            <v>Цыбин Владимир Викторович</v>
          </cell>
        </row>
        <row r="3360">
          <cell r="AS3360" t="str">
            <v>Цыбина Ольга Ефимовна</v>
          </cell>
        </row>
        <row r="3361">
          <cell r="AS3361" t="str">
            <v>Цыганкова Юлия Александровна</v>
          </cell>
        </row>
        <row r="3362">
          <cell r="AS3362" t="str">
            <v>Цыганкова Юлия Николаевна</v>
          </cell>
        </row>
        <row r="3363">
          <cell r="AS3363" t="str">
            <v>Цыганова Ирина Николаевна</v>
          </cell>
        </row>
        <row r="3364">
          <cell r="AS3364" t="str">
            <v>Цыганов-Смелков Владислав Алексеевич</v>
          </cell>
        </row>
        <row r="3365">
          <cell r="AS3365" t="str">
            <v>Цыденова Эржена Валерьевна</v>
          </cell>
        </row>
        <row r="3366">
          <cell r="AS3366" t="str">
            <v>Цымбал Александр Александрович</v>
          </cell>
        </row>
        <row r="3367">
          <cell r="AS3367" t="str">
            <v>Цыплакова Светлана Степановна</v>
          </cell>
        </row>
        <row r="3368">
          <cell r="AS3368" t="str">
            <v>Цыпляева Ольга Васильевна</v>
          </cell>
        </row>
        <row r="3369">
          <cell r="AS3369" t="str">
            <v>Чалова Анастасия Владимировна</v>
          </cell>
        </row>
        <row r="3370">
          <cell r="AS3370" t="str">
            <v>Чаплинская Ольга Алексеевна</v>
          </cell>
        </row>
        <row r="3371">
          <cell r="AS3371" t="str">
            <v>Часкин Антон Александрович</v>
          </cell>
        </row>
        <row r="3372">
          <cell r="AS3372" t="str">
            <v>Чачин Максим Михайлович</v>
          </cell>
        </row>
        <row r="3373">
          <cell r="AS3373" t="str">
            <v>Чащухина Надежда Александровна</v>
          </cell>
        </row>
        <row r="3374">
          <cell r="AS3374" t="str">
            <v>Чебаков Степан Владимирович</v>
          </cell>
        </row>
        <row r="3375">
          <cell r="AS3375" t="str">
            <v>Чебуров Денис Викторович</v>
          </cell>
        </row>
        <row r="3376">
          <cell r="AS3376" t="str">
            <v>Чебыкина Любовь Александровна</v>
          </cell>
        </row>
        <row r="3377">
          <cell r="AS3377" t="str">
            <v>Чевелева Инна Анатольевна</v>
          </cell>
        </row>
        <row r="3378">
          <cell r="AS3378" t="str">
            <v>Чеглакова Ирина Александровна</v>
          </cell>
        </row>
        <row r="3379">
          <cell r="AS3379" t="str">
            <v>Чегурова Елена Николаевна</v>
          </cell>
        </row>
        <row r="3380">
          <cell r="AS3380" t="str">
            <v>Чекаев Андрей Вячеславович</v>
          </cell>
        </row>
        <row r="3381">
          <cell r="AS3381" t="str">
            <v>Чекасина Ксения Николаевна</v>
          </cell>
        </row>
        <row r="3382">
          <cell r="AS3382" t="str">
            <v>Чекеева Светлана Ивановна</v>
          </cell>
        </row>
        <row r="3383">
          <cell r="AS3383" t="str">
            <v>Чемякина Анастасия Константиновна</v>
          </cell>
        </row>
        <row r="3384">
          <cell r="AS3384" t="str">
            <v>Чепак Наталья Николаевна</v>
          </cell>
        </row>
        <row r="3385">
          <cell r="AS3385" t="str">
            <v>Чепурнаева Лариса Николаевна</v>
          </cell>
        </row>
        <row r="3386">
          <cell r="AS3386" t="str">
            <v>Червяк Ирина Олеговна</v>
          </cell>
        </row>
        <row r="3387">
          <cell r="AS3387" t="str">
            <v>Червякова Наталья Васильевна</v>
          </cell>
        </row>
        <row r="3388">
          <cell r="AS3388" t="str">
            <v>Чередниченко Анна Сергеевна</v>
          </cell>
        </row>
        <row r="3389">
          <cell r="AS3389" t="str">
            <v>Черезов Роман Александрович</v>
          </cell>
        </row>
        <row r="3390">
          <cell r="AS3390" t="str">
            <v>Черенков Кирилл Николаевич</v>
          </cell>
        </row>
        <row r="3391">
          <cell r="AS3391" t="str">
            <v>Черепанова Алина Сергеевна</v>
          </cell>
        </row>
        <row r="3392">
          <cell r="AS3392" t="str">
            <v>Черепанова Елена Игоревна</v>
          </cell>
        </row>
        <row r="3393">
          <cell r="AS3393" t="str">
            <v>Черепанова Елена Сергеевна</v>
          </cell>
        </row>
        <row r="3394">
          <cell r="AS3394" t="str">
            <v>Черкасов Александр Владимирович</v>
          </cell>
        </row>
        <row r="3395">
          <cell r="AS3395" t="str">
            <v>Черкасов Роман Николаевич</v>
          </cell>
        </row>
        <row r="3396">
          <cell r="AS3396" t="str">
            <v>Черкасова Ирина Николаевна</v>
          </cell>
        </row>
        <row r="3397">
          <cell r="AS3397" t="str">
            <v>Чернегова Анна Сергеевна</v>
          </cell>
        </row>
        <row r="3398">
          <cell r="AS3398" t="str">
            <v>Чернецова Людмила Александровна</v>
          </cell>
        </row>
        <row r="3399">
          <cell r="AS3399" t="str">
            <v>Черников Александр Анатольевич</v>
          </cell>
        </row>
        <row r="3400">
          <cell r="AS3400" t="str">
            <v>Черникова Ирина Васильевна</v>
          </cell>
        </row>
        <row r="3401">
          <cell r="AS3401" t="str">
            <v>Черницына Анна Васильевна</v>
          </cell>
        </row>
        <row r="3402">
          <cell r="AS3402" t="str">
            <v>Чернова Елена Васильевна</v>
          </cell>
        </row>
        <row r="3403">
          <cell r="AS3403" t="str">
            <v>Чернова Наталья Михайловна</v>
          </cell>
        </row>
        <row r="3404">
          <cell r="AS3404" t="str">
            <v>Черноиванова Елена Викторовна</v>
          </cell>
        </row>
        <row r="3405">
          <cell r="AS3405" t="str">
            <v>Чернолих Валентина Андреевна</v>
          </cell>
        </row>
        <row r="3406">
          <cell r="AS3406" t="str">
            <v>Черномазов Николай Сергеевич</v>
          </cell>
        </row>
        <row r="3407">
          <cell r="AS3407" t="str">
            <v>Черномырдин Сергей Александрович</v>
          </cell>
        </row>
        <row r="3408">
          <cell r="AS3408" t="str">
            <v>Черных Алла Вадимовна</v>
          </cell>
        </row>
        <row r="3409">
          <cell r="AS3409" t="str">
            <v>Черных Андрей Николаевич</v>
          </cell>
        </row>
        <row r="3410">
          <cell r="AS3410" t="str">
            <v>Черных Инна Викторовна</v>
          </cell>
        </row>
        <row r="3411">
          <cell r="AS3411" t="str">
            <v>Черных Константин Анатольевич</v>
          </cell>
        </row>
        <row r="3412">
          <cell r="AS3412" t="str">
            <v>Черных Ксения Сергеевна</v>
          </cell>
        </row>
        <row r="3413">
          <cell r="AS3413" t="str">
            <v>Черных Оксана Валерьевна</v>
          </cell>
        </row>
        <row r="3414">
          <cell r="AS3414" t="str">
            <v>Черных Ольга Александровна</v>
          </cell>
        </row>
        <row r="3415">
          <cell r="AS3415" t="str">
            <v>Чернышев Михаил Андреевич</v>
          </cell>
        </row>
        <row r="3416">
          <cell r="AS3416" t="str">
            <v>Чернышкова Александра Андреевна</v>
          </cell>
        </row>
        <row r="3417">
          <cell r="AS3417" t="str">
            <v>Чернышова Светлана Викторовна</v>
          </cell>
        </row>
        <row r="3418">
          <cell r="AS3418" t="str">
            <v>Чертков Руслан Юсифович</v>
          </cell>
        </row>
        <row r="3419">
          <cell r="AS3419" t="str">
            <v>Чертовских Ирина Анатольевна</v>
          </cell>
        </row>
        <row r="3420">
          <cell r="AS3420" t="str">
            <v>Четверикова Екатерина Константиновна</v>
          </cell>
        </row>
        <row r="3421">
          <cell r="AS3421" t="str">
            <v>Чигарева Оксана Александровна</v>
          </cell>
        </row>
        <row r="3422">
          <cell r="AS3422" t="str">
            <v>Чигинцева Татьяна Владимировна</v>
          </cell>
        </row>
        <row r="3423">
          <cell r="AS3423" t="str">
            <v>Чиж Евгений Сергеевич</v>
          </cell>
        </row>
        <row r="3424">
          <cell r="AS3424" t="str">
            <v>Чижиков Роман Александрович</v>
          </cell>
        </row>
        <row r="3425">
          <cell r="AS3425" t="str">
            <v>Чикалина Ольга Валерьевна</v>
          </cell>
        </row>
        <row r="3426">
          <cell r="AS3426" t="str">
            <v>Чин нов Виктор Владимирович</v>
          </cell>
        </row>
        <row r="3427">
          <cell r="AS3427" t="str">
            <v>Чиняева Елизавета Сергеевна</v>
          </cell>
        </row>
        <row r="3428">
          <cell r="AS3428" t="str">
            <v>Чиркин Александр Николаевич</v>
          </cell>
        </row>
        <row r="3429">
          <cell r="AS3429" t="str">
            <v>Чиркова Ирина Анатольевна</v>
          </cell>
        </row>
        <row r="3430">
          <cell r="AS3430" t="str">
            <v>Чистакова Евгения Юрьевна</v>
          </cell>
        </row>
        <row r="3431">
          <cell r="AS3431" t="str">
            <v>Чистяков Антон Михайлович</v>
          </cell>
        </row>
        <row r="3432">
          <cell r="AS3432" t="str">
            <v>Чистяков Антон Павлович</v>
          </cell>
        </row>
        <row r="3433">
          <cell r="AS3433" t="str">
            <v>Чичерова Ирина Викторовна</v>
          </cell>
        </row>
        <row r="3434">
          <cell r="AS3434" t="str">
            <v>Чичиланова Елена Владимировна</v>
          </cell>
        </row>
        <row r="3435">
          <cell r="AS3435" t="str">
            <v>Чубенко Галина Петровна</v>
          </cell>
        </row>
        <row r="3436">
          <cell r="AS3436" t="str">
            <v>Чугай Ал на Вячеславовна</v>
          </cell>
        </row>
        <row r="3437">
          <cell r="AS3437" t="str">
            <v>Чудайкин Дмитрий Николаевич</v>
          </cell>
        </row>
        <row r="3438">
          <cell r="AS3438" t="str">
            <v>Чудинов Павел Михайлович</v>
          </cell>
        </row>
        <row r="3439">
          <cell r="AS3439" t="str">
            <v>Чуйко Елена Евгеньевна</v>
          </cell>
        </row>
        <row r="3440">
          <cell r="AS3440" t="str">
            <v>Чуканова Светлана Юрьевна</v>
          </cell>
        </row>
        <row r="3441">
          <cell r="AS3441" t="str">
            <v>Чулов Роман Викторович</v>
          </cell>
        </row>
        <row r="3442">
          <cell r="AS3442" t="str">
            <v>Чулова Елена Анатольевна</v>
          </cell>
        </row>
        <row r="3443">
          <cell r="AS3443" t="str">
            <v>Чумакова Ольга Ивановна</v>
          </cell>
        </row>
        <row r="3444">
          <cell r="AS3444" t="str">
            <v>Чумбуридзе Анна Севастиевна</v>
          </cell>
        </row>
        <row r="3445">
          <cell r="AS3445" t="str">
            <v>Чуприна Анна Юрьевна</v>
          </cell>
        </row>
        <row r="3446">
          <cell r="AS3446" t="str">
            <v>Чупрунова Ирина Михайловна</v>
          </cell>
        </row>
        <row r="3447">
          <cell r="AS3447" t="str">
            <v>Чураков Дмитрий Александрович</v>
          </cell>
        </row>
        <row r="3448">
          <cell r="AS3448" t="str">
            <v>Чурилов Андрей Вячеславович</v>
          </cell>
        </row>
        <row r="3449">
          <cell r="AS3449" t="str">
            <v>Чурина Надежда Владимировна</v>
          </cell>
        </row>
        <row r="3450">
          <cell r="AS3450" t="str">
            <v>Чучилин Кирилл Валерьевич</v>
          </cell>
        </row>
        <row r="3451">
          <cell r="AS3451" t="str">
            <v>Шабаева Екатерина Викторовна</v>
          </cell>
        </row>
        <row r="3452">
          <cell r="AS3452" t="str">
            <v>Шаброва Ирина Сергеевна</v>
          </cell>
        </row>
        <row r="3453">
          <cell r="AS3453" t="str">
            <v>Шаврова Евгения Михайловна</v>
          </cell>
        </row>
        <row r="3454">
          <cell r="AS3454" t="str">
            <v>Шавшукова Мария Александровна</v>
          </cell>
        </row>
        <row r="3455">
          <cell r="AS3455" t="str">
            <v>Шагеев Радик Раисович</v>
          </cell>
        </row>
        <row r="3456">
          <cell r="AS3456" t="str">
            <v>Шагиахметова Лилия Фаридовна</v>
          </cell>
        </row>
        <row r="3457">
          <cell r="AS3457" t="str">
            <v>Шадриков Артем Юрьевич</v>
          </cell>
        </row>
        <row r="3458">
          <cell r="AS3458" t="str">
            <v>Шайдулова Нурия Минигакиловна</v>
          </cell>
        </row>
        <row r="3459">
          <cell r="AS3459" t="str">
            <v>Шайдурова Юлия Викторовна</v>
          </cell>
        </row>
        <row r="3460">
          <cell r="AS3460" t="str">
            <v>Шакирзянов Ильдар Рафикович</v>
          </cell>
        </row>
        <row r="3461">
          <cell r="AS3461" t="str">
            <v>Шалагинов Дмитрий Андреевич</v>
          </cell>
        </row>
        <row r="3462">
          <cell r="AS3462" t="str">
            <v>Шалаев Александр Александрович</v>
          </cell>
        </row>
        <row r="3463">
          <cell r="AS3463" t="str">
            <v>Шаламова Екатерина Юрьевна</v>
          </cell>
        </row>
        <row r="3464">
          <cell r="AS3464" t="str">
            <v>Шальнев Дмитрий Геннадьевич</v>
          </cell>
        </row>
        <row r="3465">
          <cell r="AS3465" t="str">
            <v>Шамарин Андрей Константинович</v>
          </cell>
        </row>
        <row r="3466">
          <cell r="AS3466" t="str">
            <v>Шамров Степан Иванович</v>
          </cell>
        </row>
        <row r="3467">
          <cell r="AS3467" t="str">
            <v>Шамшурова Екатерина Александровна</v>
          </cell>
        </row>
        <row r="3468">
          <cell r="AS3468" t="str">
            <v>Шантиленко Андрей Павлович</v>
          </cell>
        </row>
        <row r="3469">
          <cell r="AS3469" t="str">
            <v>Шаповалова Анна Валерьевна</v>
          </cell>
        </row>
        <row r="3470">
          <cell r="AS3470" t="str">
            <v>Шаповалова Татьяна Викторовна</v>
          </cell>
        </row>
        <row r="3471">
          <cell r="AS3471" t="str">
            <v>Шапортов Вячеслав Олегович</v>
          </cell>
        </row>
        <row r="3472">
          <cell r="AS3472" t="str">
            <v>Шарабанова Оксана Михайловна</v>
          </cell>
        </row>
        <row r="3473">
          <cell r="AS3473" t="str">
            <v>Шаранова Карина Александровна</v>
          </cell>
        </row>
        <row r="3474">
          <cell r="AS3474" t="str">
            <v>Шарапов Дмитрий Викторович</v>
          </cell>
        </row>
        <row r="3475">
          <cell r="AS3475" t="str">
            <v>Шарафутдинов Марат Равилевич</v>
          </cell>
        </row>
        <row r="3476">
          <cell r="AS3476" t="str">
            <v>Шарипова Юлия Камилевна</v>
          </cell>
        </row>
        <row r="3477">
          <cell r="AS3477" t="str">
            <v>Шарифуллина Лилия Фирдаусовна</v>
          </cell>
        </row>
        <row r="3478">
          <cell r="AS3478" t="str">
            <v>Шарова Оксана Юрьевна</v>
          </cell>
        </row>
        <row r="3479">
          <cell r="AS3479" t="str">
            <v>Шаронова Наталья Николаевна</v>
          </cell>
        </row>
        <row r="3480">
          <cell r="AS3480" t="str">
            <v>Шартова Алина Анатольевна</v>
          </cell>
        </row>
        <row r="3481">
          <cell r="AS3481" t="str">
            <v>Шарыпова Галина Геннадьевна</v>
          </cell>
        </row>
        <row r="3482">
          <cell r="AS3482" t="str">
            <v>Шаталова Светлана Владимировна</v>
          </cell>
        </row>
        <row r="3483">
          <cell r="AS3483" t="str">
            <v>Шатравин Дмитрий Владимирович</v>
          </cell>
        </row>
        <row r="3484">
          <cell r="AS3484" t="str">
            <v>Шатрова Александрина Валерьевна</v>
          </cell>
        </row>
        <row r="3485">
          <cell r="AS3485" t="str">
            <v>Шатырко Ксения Викторовна</v>
          </cell>
        </row>
        <row r="3486">
          <cell r="AS3486" t="str">
            <v>Шафоростова Татьяна Александровна</v>
          </cell>
        </row>
        <row r="3487">
          <cell r="AS3487" t="str">
            <v>Шахматова Светлана Геннадьевна</v>
          </cell>
        </row>
        <row r="3488">
          <cell r="AS3488" t="str">
            <v>Шахназарова Ангелина Геннадьевна</v>
          </cell>
        </row>
        <row r="3489">
          <cell r="AS3489" t="str">
            <v>Шашкин Сергей Александрович</v>
          </cell>
        </row>
        <row r="3490">
          <cell r="AS3490" t="str">
            <v>Шведкина Ксения Анатольевна</v>
          </cell>
        </row>
        <row r="3491">
          <cell r="AS3491" t="str">
            <v>Швец Марина Александровна</v>
          </cell>
        </row>
        <row r="3492">
          <cell r="AS3492" t="str">
            <v>Швецкова Татьяна Геннадьевна</v>
          </cell>
        </row>
        <row r="3493">
          <cell r="AS3493" t="str">
            <v>Швецов Евгений Андреевич</v>
          </cell>
        </row>
        <row r="3494">
          <cell r="AS3494" t="str">
            <v>Швецова Наталья Николаевна</v>
          </cell>
        </row>
        <row r="3495">
          <cell r="AS3495" t="str">
            <v>Швыдко Алексей Витальевич</v>
          </cell>
        </row>
        <row r="3496">
          <cell r="AS3496" t="str">
            <v>Шебатнева Светлана Анатольевна</v>
          </cell>
        </row>
        <row r="3497">
          <cell r="AS3497" t="str">
            <v>Шебзухова Зарема Рамазановна</v>
          </cell>
        </row>
        <row r="3498">
          <cell r="AS3498" t="str">
            <v>Шевел ва Лилия Александровна</v>
          </cell>
        </row>
        <row r="3499">
          <cell r="AS3499" t="str">
            <v>Шевелева Любовь Александровна</v>
          </cell>
        </row>
        <row r="3500">
          <cell r="AS3500" t="str">
            <v>Шевцова Наталья Александровна</v>
          </cell>
        </row>
        <row r="3501">
          <cell r="AS3501" t="str">
            <v>Шевченко Виктория Евгеньевна</v>
          </cell>
        </row>
        <row r="3502">
          <cell r="AS3502" t="str">
            <v>Шевченко Екатерина Александровна</v>
          </cell>
        </row>
        <row r="3503">
          <cell r="AS3503" t="str">
            <v>Шевченко Елена Александровна</v>
          </cell>
        </row>
        <row r="3504">
          <cell r="AS3504" t="str">
            <v>Шевченко Наталья Викторовна</v>
          </cell>
        </row>
        <row r="3505">
          <cell r="AS3505" t="str">
            <v>Шевченко Ольга Сергеевна</v>
          </cell>
        </row>
        <row r="3506">
          <cell r="AS3506" t="str">
            <v>Шевырин Евгений Александрович</v>
          </cell>
        </row>
        <row r="3507">
          <cell r="AS3507" t="str">
            <v>Шеина Ирина Викторовна</v>
          </cell>
        </row>
        <row r="3508">
          <cell r="AS3508" t="str">
            <v>Шеина Ольга Игоревна</v>
          </cell>
        </row>
        <row r="3509">
          <cell r="AS3509" t="str">
            <v>Шелепова Раиса Александровна</v>
          </cell>
        </row>
        <row r="3510">
          <cell r="AS3510" t="str">
            <v>Шелест Ирина Владимировна</v>
          </cell>
        </row>
        <row r="3511">
          <cell r="AS3511" t="str">
            <v>Шелудько Вячеслав Игоревич</v>
          </cell>
        </row>
        <row r="3512">
          <cell r="AS3512" t="str">
            <v>Шепелева Юлия Алексеевна</v>
          </cell>
        </row>
        <row r="3513">
          <cell r="AS3513" t="str">
            <v>Шепелева Яна Андреевна</v>
          </cell>
        </row>
        <row r="3514">
          <cell r="AS3514" t="str">
            <v>Шерер Лев Сергеевич</v>
          </cell>
        </row>
        <row r="3515">
          <cell r="AS3515" t="str">
            <v>Шерифова Екатерина Ивановна</v>
          </cell>
        </row>
        <row r="3516">
          <cell r="AS3516" t="str">
            <v>Шеронов Евгений Александрович</v>
          </cell>
        </row>
        <row r="3517">
          <cell r="AS3517" t="str">
            <v>Шершнева Юлия Андреевна</v>
          </cell>
        </row>
        <row r="3518">
          <cell r="AS3518" t="str">
            <v>Шестаков Андрей Владимирович</v>
          </cell>
        </row>
        <row r="3519">
          <cell r="AS3519" t="str">
            <v>Шестакова Ирина Леонидовна</v>
          </cell>
        </row>
        <row r="3520">
          <cell r="AS3520" t="str">
            <v>Шибаева Екатерина Андреевна</v>
          </cell>
        </row>
        <row r="3521">
          <cell r="AS3521" t="str">
            <v>Шибалкина Ксения Александровна</v>
          </cell>
        </row>
        <row r="3522">
          <cell r="AS3522" t="str">
            <v>Шибалова Елена Ивановна</v>
          </cell>
        </row>
        <row r="3523">
          <cell r="AS3523" t="str">
            <v>Шикалов Константин Николаевич</v>
          </cell>
        </row>
        <row r="3524">
          <cell r="AS3524" t="str">
            <v>Шикалова Алевтина Юрьевна</v>
          </cell>
        </row>
        <row r="3525">
          <cell r="AS3525" t="str">
            <v>Шилин Илья Александрович</v>
          </cell>
        </row>
        <row r="3526">
          <cell r="AS3526" t="str">
            <v>Шиллаев Амин Асланович</v>
          </cell>
        </row>
        <row r="3527">
          <cell r="AS3527" t="str">
            <v>Шилов Антон Олегович</v>
          </cell>
        </row>
        <row r="3528">
          <cell r="AS3528" t="str">
            <v>Шилова Анна Сергеевна</v>
          </cell>
        </row>
        <row r="3529">
          <cell r="AS3529" t="str">
            <v>Шилова Татьяна Викторовна</v>
          </cell>
        </row>
        <row r="3530">
          <cell r="AS3530" t="str">
            <v>Шиловская Марина Владимировна</v>
          </cell>
        </row>
        <row r="3531">
          <cell r="AS3531" t="str">
            <v>Шиловская Юлия Михайловна</v>
          </cell>
        </row>
        <row r="3532">
          <cell r="AS3532" t="str">
            <v>Шимановский Валерий Викторович</v>
          </cell>
        </row>
        <row r="3533">
          <cell r="AS3533" t="str">
            <v>Шимина Ольга Юрьевна</v>
          </cell>
        </row>
        <row r="3534">
          <cell r="AS3534" t="str">
            <v>Шипилов Арт м Сергеевич</v>
          </cell>
        </row>
        <row r="3535">
          <cell r="AS3535" t="str">
            <v>Ширгазина Алсу Наилевна</v>
          </cell>
        </row>
        <row r="3536">
          <cell r="AS3536" t="str">
            <v>Ширинкина Екатерина Александровна</v>
          </cell>
        </row>
        <row r="3537">
          <cell r="AS3537" t="str">
            <v>Ширманова Надежда Алексеевна</v>
          </cell>
        </row>
        <row r="3538">
          <cell r="AS3538" t="str">
            <v>Широканева Ирина Михайловна</v>
          </cell>
        </row>
        <row r="3539">
          <cell r="AS3539" t="str">
            <v>Широков Олег Евгеньевич</v>
          </cell>
        </row>
        <row r="3540">
          <cell r="AS3540" t="str">
            <v>Широков Сергей Александрович</v>
          </cell>
        </row>
        <row r="3541">
          <cell r="AS3541" t="str">
            <v>Широкова Анна Олеговна</v>
          </cell>
        </row>
        <row r="3542">
          <cell r="AS3542" t="str">
            <v>Широкова Людмила Викторовна</v>
          </cell>
        </row>
        <row r="3543">
          <cell r="AS3543" t="str">
            <v>Шитова Наталья Юрьевна</v>
          </cell>
        </row>
        <row r="3544">
          <cell r="AS3544" t="str">
            <v>Шитова Светлана Игоревна</v>
          </cell>
        </row>
        <row r="3545">
          <cell r="AS3545" t="str">
            <v>Шифанова Регина Галиевна</v>
          </cell>
        </row>
        <row r="3546">
          <cell r="AS3546" t="str">
            <v>Шиховцева Юлия Витальевна</v>
          </cell>
        </row>
        <row r="3547">
          <cell r="AS3547" t="str">
            <v>Шиш Ольга Борисовна</v>
          </cell>
        </row>
        <row r="3548">
          <cell r="AS3548" t="str">
            <v>Шишаева Елизавета Александровна</v>
          </cell>
        </row>
        <row r="3549">
          <cell r="AS3549" t="str">
            <v>Шишкин Александр Александрович</v>
          </cell>
        </row>
        <row r="3550">
          <cell r="AS3550" t="str">
            <v>Шишкин Данила Андреевич</v>
          </cell>
        </row>
        <row r="3551">
          <cell r="AS3551" t="str">
            <v>Шишкин Олег Михайлович</v>
          </cell>
        </row>
        <row r="3552">
          <cell r="AS3552" t="str">
            <v>Шишкина Марина Викторовна</v>
          </cell>
        </row>
        <row r="3553">
          <cell r="AS3553" t="str">
            <v>Шишкина Наталья Владимировна</v>
          </cell>
        </row>
        <row r="3554">
          <cell r="AS3554" t="str">
            <v>Шишкина Наталья Ивановна</v>
          </cell>
        </row>
        <row r="3555">
          <cell r="AS3555" t="str">
            <v>Шишкина Светлана Васильевна</v>
          </cell>
        </row>
        <row r="3556">
          <cell r="AS3556" t="str">
            <v>Шиян Марина Расилевна</v>
          </cell>
        </row>
        <row r="3557">
          <cell r="AS3557" t="str">
            <v>Шкарина Марина Ивановна</v>
          </cell>
        </row>
        <row r="3558">
          <cell r="AS3558" t="str">
            <v>Шкрябина Татьяна Валерьевна</v>
          </cell>
        </row>
        <row r="3559">
          <cell r="AS3559" t="str">
            <v>Шкуратова Кристина Юрьевна</v>
          </cell>
        </row>
        <row r="3560">
          <cell r="AS3560" t="str">
            <v>Шляхов Дмитрий Анатольевич</v>
          </cell>
        </row>
        <row r="3561">
          <cell r="AS3561" t="str">
            <v>Шляхтина Ирина Владимировна</v>
          </cell>
        </row>
        <row r="3562">
          <cell r="AS3562" t="str">
            <v>Шмагун Алексей Михайлович</v>
          </cell>
        </row>
        <row r="3563">
          <cell r="AS3563" t="str">
            <v>Шмалей Денис Алексеевич</v>
          </cell>
        </row>
        <row r="3564">
          <cell r="AS3564" t="str">
            <v>Шмонова Вероника Владимировна</v>
          </cell>
        </row>
        <row r="3565">
          <cell r="AS3565" t="str">
            <v>Шмотьев Сергей Алексеевич</v>
          </cell>
        </row>
        <row r="3566">
          <cell r="AS3566" t="str">
            <v>Шмурыгина Ольга Владимировна</v>
          </cell>
        </row>
        <row r="3567">
          <cell r="AS3567" t="str">
            <v>Шнайдер Наталья Викторовна</v>
          </cell>
        </row>
        <row r="3568">
          <cell r="AS3568" t="str">
            <v>Шнякина Юлия Сергеевна</v>
          </cell>
        </row>
        <row r="3569">
          <cell r="AS3569" t="str">
            <v>Шовкопляс Сергей Николаевич</v>
          </cell>
        </row>
        <row r="3570">
          <cell r="AS3570" t="str">
            <v>Шолковая Анна Сергеевна</v>
          </cell>
        </row>
        <row r="3571">
          <cell r="AS3571" t="str">
            <v>Шорина Наталья Владимировна</v>
          </cell>
        </row>
        <row r="3572">
          <cell r="AS3572" t="str">
            <v>Шохина Екатерина Геннадьевна</v>
          </cell>
        </row>
        <row r="3573">
          <cell r="AS3573" t="str">
            <v>Шпелева Екатерина Александровна</v>
          </cell>
        </row>
        <row r="3574">
          <cell r="AS3574" t="str">
            <v>Шпилевая Марина Алексеевна</v>
          </cell>
        </row>
        <row r="3575">
          <cell r="AS3575" t="str">
            <v>Шпилюкова Валентина Васильевна</v>
          </cell>
        </row>
        <row r="3576">
          <cell r="AS3576" t="str">
            <v>Штрумберг Данила Владимирович</v>
          </cell>
        </row>
        <row r="3577">
          <cell r="AS3577" t="str">
            <v>Штукарь Анна Владимировна</v>
          </cell>
        </row>
        <row r="3578">
          <cell r="AS3578" t="str">
            <v>Шуваева Евгения Александровна</v>
          </cell>
        </row>
        <row r="3579">
          <cell r="AS3579" t="str">
            <v>Шуварикова Светлана Николаевна</v>
          </cell>
        </row>
        <row r="3580">
          <cell r="AS3580" t="str">
            <v>Шугурова Наталья Сергеевна</v>
          </cell>
        </row>
        <row r="3581">
          <cell r="AS3581" t="str">
            <v>Шугушев Исмаил Алиевич</v>
          </cell>
        </row>
        <row r="3582">
          <cell r="AS3582" t="str">
            <v>Шукшина Марина Сергеевна</v>
          </cell>
        </row>
        <row r="3583">
          <cell r="AS3583" t="str">
            <v>Шульгина Екатерина Игоревна</v>
          </cell>
        </row>
        <row r="3584">
          <cell r="AS3584" t="str">
            <v>Шумайлова Татьяна Григорьевна</v>
          </cell>
        </row>
        <row r="3585">
          <cell r="AS3585" t="str">
            <v>Шумилина Дарья Андреевна</v>
          </cell>
        </row>
        <row r="3586">
          <cell r="AS3586" t="str">
            <v>Шумилина Екатерина Васильевна</v>
          </cell>
        </row>
        <row r="3587">
          <cell r="AS3587" t="str">
            <v>Шумилова Юлия Владимировна</v>
          </cell>
        </row>
        <row r="3588">
          <cell r="AS3588" t="str">
            <v>Шумкин Алексей Сергеевич</v>
          </cell>
        </row>
        <row r="3589">
          <cell r="AS3589" t="str">
            <v>Шумский Денис Николаевич</v>
          </cell>
        </row>
        <row r="3590">
          <cell r="AS3590" t="str">
            <v>Шурыгина Юлия Владимировна</v>
          </cell>
        </row>
        <row r="3591">
          <cell r="AS3591" t="str">
            <v>Шустова Анастасия Борисовна</v>
          </cell>
        </row>
        <row r="3592">
          <cell r="AS3592" t="str">
            <v>Шуськова Юлия Чулпановна</v>
          </cell>
        </row>
        <row r="3593">
          <cell r="AS3593" t="str">
            <v>Щавлева Татьяна Андреевна</v>
          </cell>
        </row>
        <row r="3594">
          <cell r="AS3594" t="str">
            <v>Щанов Денис Витальевич</v>
          </cell>
        </row>
        <row r="3595">
          <cell r="AS3595" t="str">
            <v>Щедрин Денис Валерьевич</v>
          </cell>
        </row>
        <row r="3596">
          <cell r="AS3596" t="str">
            <v>Щелупинина Валерия Васильевна</v>
          </cell>
        </row>
        <row r="3597">
          <cell r="AS3597" t="str">
            <v>Щербаков Вадим Владимирович</v>
          </cell>
        </row>
        <row r="3598">
          <cell r="AS3598" t="str">
            <v>Щербаков Сергей Юрьевич</v>
          </cell>
        </row>
        <row r="3599">
          <cell r="AS3599" t="str">
            <v>Щербина Мария Александровна</v>
          </cell>
        </row>
        <row r="3600">
          <cell r="AS3600" t="str">
            <v>Щербинина Наталия Борисовна</v>
          </cell>
        </row>
        <row r="3601">
          <cell r="AS3601" t="str">
            <v>Щетинина Ксения Игоревна</v>
          </cell>
        </row>
        <row r="3602">
          <cell r="AS3602" t="str">
            <v>Щукин Сергей Сергеевич</v>
          </cell>
        </row>
        <row r="3603">
          <cell r="AS3603" t="str">
            <v>Щукина Ольга Сергеевна</v>
          </cell>
        </row>
        <row r="3604">
          <cell r="AS3604" t="str">
            <v>Эм Евгений Игоревич</v>
          </cell>
        </row>
        <row r="3605">
          <cell r="AS3605" t="str">
            <v>Эминов Руслан Шамильевич</v>
          </cell>
        </row>
        <row r="3606">
          <cell r="AS3606" t="str">
            <v>Эмиркулиев Гасан Русланович</v>
          </cell>
        </row>
        <row r="3607">
          <cell r="AS3607" t="str">
            <v>Эмиров Газрет Мурадович</v>
          </cell>
        </row>
        <row r="3608">
          <cell r="AS3608" t="str">
            <v>Энде Екатерина Александровна</v>
          </cell>
        </row>
        <row r="3609">
          <cell r="AS3609" t="str">
            <v>Югай Олеся Сергеевна</v>
          </cell>
        </row>
        <row r="3610">
          <cell r="AS3610" t="str">
            <v>Юдаев Альберт Шамаевич</v>
          </cell>
        </row>
        <row r="3611">
          <cell r="AS3611" t="str">
            <v>Юдина Алена Сергеевна</v>
          </cell>
        </row>
        <row r="3612">
          <cell r="AS3612" t="str">
            <v>Юдина Екатерина Ивановна</v>
          </cell>
        </row>
        <row r="3613">
          <cell r="AS3613" t="str">
            <v>Юдина Елена Александровна</v>
          </cell>
        </row>
        <row r="3614">
          <cell r="AS3614" t="str">
            <v>Южакова Ксения Викторовна</v>
          </cell>
        </row>
        <row r="3615">
          <cell r="AS3615" t="str">
            <v>Юзиков Дмитрий Владимирович</v>
          </cell>
        </row>
        <row r="3616">
          <cell r="AS3616" t="str">
            <v>Юнусова Чачка Рустамовна</v>
          </cell>
        </row>
        <row r="3617">
          <cell r="AS3617" t="str">
            <v>Юрасова Ирина Николаевна</v>
          </cell>
        </row>
        <row r="3618">
          <cell r="AS3618" t="str">
            <v>Юрин Андрей Александрович</v>
          </cell>
        </row>
        <row r="3619">
          <cell r="AS3619" t="str">
            <v>Юрина Елена Федоровна</v>
          </cell>
        </row>
        <row r="3620">
          <cell r="AS3620" t="str">
            <v>Юркевич Елена Владимировна</v>
          </cell>
        </row>
        <row r="3621">
          <cell r="AS3621" t="str">
            <v>Юртаева Наталья Леонидовна</v>
          </cell>
        </row>
        <row r="3622">
          <cell r="AS3622" t="str">
            <v>Юрукина Наталья Алексеевна</v>
          </cell>
        </row>
        <row r="3623">
          <cell r="AS3623" t="str">
            <v>Юсова Ирина Александровна</v>
          </cell>
        </row>
        <row r="3624">
          <cell r="AS3624" t="str">
            <v>Юсубова Карина Азимовна</v>
          </cell>
        </row>
        <row r="3625">
          <cell r="AS3625" t="str">
            <v>Ющенко Игорь Анатольевич</v>
          </cell>
        </row>
        <row r="3626">
          <cell r="AS3626" t="str">
            <v>Ягафаров Виль Хурматуллович</v>
          </cell>
        </row>
        <row r="3627">
          <cell r="AS3627" t="str">
            <v>Ягудина Гульназ Ринатовна</v>
          </cell>
        </row>
        <row r="3628">
          <cell r="AS3628" t="str">
            <v>Якименко Дарья Николаевна</v>
          </cell>
        </row>
        <row r="3629">
          <cell r="AS3629" t="str">
            <v>Якимова Наталья Александровна</v>
          </cell>
        </row>
        <row r="3630">
          <cell r="AS3630" t="str">
            <v>Яковенко Елена Владимировна</v>
          </cell>
        </row>
        <row r="3631">
          <cell r="AS3631" t="str">
            <v>Яковенко Максим Павлович</v>
          </cell>
        </row>
        <row r="3632">
          <cell r="AS3632" t="str">
            <v>Яковлев Алексей Николаевич</v>
          </cell>
        </row>
        <row r="3633">
          <cell r="AS3633" t="str">
            <v>Яковлева Алена Сергеевна</v>
          </cell>
        </row>
        <row r="3634">
          <cell r="AS3634" t="str">
            <v>Яковлева Елена Юрьевна</v>
          </cell>
        </row>
        <row r="3635">
          <cell r="AS3635" t="str">
            <v>Якубив Анна Юрьевна</v>
          </cell>
        </row>
        <row r="3636">
          <cell r="AS3636" t="str">
            <v>Якубова Любовь Александровна</v>
          </cell>
        </row>
        <row r="3637">
          <cell r="AS3637" t="str">
            <v>Якунина Анна Викторовна</v>
          </cell>
        </row>
        <row r="3638">
          <cell r="AS3638" t="str">
            <v>Якупова Маргарита Рамилевна</v>
          </cell>
        </row>
        <row r="3639">
          <cell r="AS3639" t="str">
            <v>Якушев Владимир Валерьевич</v>
          </cell>
        </row>
        <row r="3640">
          <cell r="AS3640" t="str">
            <v>Якушева Марина Ивановна</v>
          </cell>
        </row>
        <row r="3641">
          <cell r="AS3641" t="str">
            <v>Якушина Алина Вадимовна</v>
          </cell>
        </row>
        <row r="3642">
          <cell r="AS3642" t="str">
            <v>Ямилова Мария Петровна</v>
          </cell>
        </row>
        <row r="3643">
          <cell r="AS3643" t="str">
            <v>Янбаев Зульфат Киньягалиевич</v>
          </cell>
        </row>
        <row r="3644">
          <cell r="AS3644" t="str">
            <v>Янбулатова Лилия Рамилевна</v>
          </cell>
        </row>
        <row r="3645">
          <cell r="AS3645" t="str">
            <v>Яниева Анастасия Анатольевна</v>
          </cell>
        </row>
        <row r="3646">
          <cell r="AS3646" t="str">
            <v>Яновская Марина Николаевна</v>
          </cell>
        </row>
        <row r="3647">
          <cell r="AS3647" t="str">
            <v>Ярахмедов Кямран Дунямудинович</v>
          </cell>
        </row>
        <row r="3648">
          <cell r="AS3648" t="str">
            <v>Яремовская Анна Николаевна</v>
          </cell>
        </row>
        <row r="3649">
          <cell r="AS3649" t="str">
            <v>Яремчук Роман Игоревич</v>
          </cell>
        </row>
        <row r="3650">
          <cell r="AS3650" t="str">
            <v>Ярмухаметова Альфия Вадимовна</v>
          </cell>
        </row>
        <row r="3651">
          <cell r="AS3651" t="str">
            <v>Ярославцева Лейсан Наилевна</v>
          </cell>
        </row>
        <row r="3652">
          <cell r="AS3652" t="str">
            <v>Ярыгина Анна Сергеевна</v>
          </cell>
        </row>
        <row r="3653">
          <cell r="AS3653" t="str">
            <v>Ярыгина Валентина Ивановна</v>
          </cell>
        </row>
        <row r="3654">
          <cell r="AS3654" t="str">
            <v>Ясевич Павел Олегович</v>
          </cell>
        </row>
        <row r="3655">
          <cell r="AS3655" t="str">
            <v>Ясюченя Ксения Олеговна</v>
          </cell>
        </row>
        <row r="3656">
          <cell r="AS3656" t="str">
            <v>Яцевич Эльвира Анваровна</v>
          </cell>
        </row>
        <row r="3657">
          <cell r="AS3657" t="str">
            <v>Яцкова Людмила Борисовна</v>
          </cell>
        </row>
        <row r="3658">
          <cell r="AS3658" t="str">
            <v>Яшина Ирина Владимировна</v>
          </cell>
        </row>
        <row r="3659">
          <cell r="AS3659" t="str">
            <v>Ященко Инна Анатольевна</v>
          </cell>
        </row>
      </sheetData>
      <sheetData sheetId="65" refreshError="1"/>
      <sheetData sheetId="66" refreshError="1">
        <row r="167">
          <cell r="F167">
            <v>373424.24484879908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модели"/>
      <sheetName val="Компания"/>
      <sheetName val="Проект"/>
      <sheetName val="Сумм"/>
      <sheetName val="Анализ"/>
      <sheetName val="Отчет"/>
      <sheetName val="Опции"/>
      <sheetName val="Язык"/>
      <sheetName val="Ставка дисконтирования"/>
      <sheetName val="Анализ чувствительности"/>
      <sheetName val="Материальные затраты"/>
      <sheetName val="Выводы"/>
      <sheetName val="S-A~Assumptions(I)"/>
      <sheetName val="Предпосылки"/>
      <sheetName val="Расчеты с контрагентами"/>
      <sheetName val="Макро"/>
      <sheetName val="Налоги"/>
      <sheetName val="2"/>
      <sheetName val="Options"/>
    </sheetNames>
    <sheetDataSet>
      <sheetData sheetId="0"/>
      <sheetData sheetId="1"/>
      <sheetData sheetId="2">
        <row r="8">
          <cell r="D8">
            <v>26</v>
          </cell>
        </row>
        <row r="9">
          <cell r="D9">
            <v>2</v>
          </cell>
          <cell r="E9" t="str">
            <v>кв.</v>
          </cell>
        </row>
        <row r="10">
          <cell r="D10">
            <v>90</v>
          </cell>
        </row>
        <row r="11">
          <cell r="B11" t="str">
            <v>тыс. руб.</v>
          </cell>
          <cell r="D11">
            <v>5</v>
          </cell>
        </row>
        <row r="12">
          <cell r="B12" t="str">
            <v>$</v>
          </cell>
          <cell r="D12">
            <v>1</v>
          </cell>
        </row>
        <row r="17">
          <cell r="D17">
            <v>0</v>
          </cell>
        </row>
        <row r="18">
          <cell r="D18" t="b">
            <v>0</v>
          </cell>
        </row>
        <row r="19">
          <cell r="B19" t="str">
            <v>тыс. руб.</v>
          </cell>
          <cell r="D19">
            <v>1</v>
          </cell>
        </row>
        <row r="20">
          <cell r="D20" t="b">
            <v>1</v>
          </cell>
        </row>
        <row r="25">
          <cell r="F25">
            <v>2010</v>
          </cell>
        </row>
        <row r="26">
          <cell r="F26">
            <v>7</v>
          </cell>
        </row>
        <row r="86">
          <cell r="F86" t="str">
            <v>"0"</v>
          </cell>
          <cell r="G86" t="str">
            <v>3 кв. 2015</v>
          </cell>
          <cell r="H86" t="str">
            <v>4 кв. 2015</v>
          </cell>
          <cell r="I86" t="str">
            <v>1 кв. 2016</v>
          </cell>
          <cell r="J86" t="str">
            <v>2 кв. 2016</v>
          </cell>
          <cell r="K86" t="str">
            <v>3 кв. 2016</v>
          </cell>
          <cell r="L86" t="str">
            <v>4 кв. 2016</v>
          </cell>
          <cell r="M86" t="str">
            <v>1 кв. 2017</v>
          </cell>
          <cell r="N86" t="str">
            <v>2 кв. 2017</v>
          </cell>
          <cell r="O86" t="str">
            <v>3 кв. 2017</v>
          </cell>
          <cell r="P86" t="str">
            <v>4 кв. 2017</v>
          </cell>
          <cell r="Q86" t="str">
            <v>1 кв. 2018</v>
          </cell>
          <cell r="R86" t="str">
            <v>2 кв. 2018</v>
          </cell>
          <cell r="S86" t="str">
            <v>3 кв. 2018</v>
          </cell>
          <cell r="T86" t="str">
            <v>4 кв. 2018</v>
          </cell>
          <cell r="U86" t="str">
            <v>1 кв. 2019</v>
          </cell>
          <cell r="V86" t="str">
            <v>2 кв. 2019</v>
          </cell>
          <cell r="W86" t="str">
            <v>3 кв. 2019</v>
          </cell>
          <cell r="X86" t="str">
            <v>4 кв. 2019</v>
          </cell>
          <cell r="Y86" t="str">
            <v>1 кв. 2020</v>
          </cell>
          <cell r="Z86" t="str">
            <v>2 кв. 2020</v>
          </cell>
          <cell r="AA86" t="str">
            <v>3 кв. 2020</v>
          </cell>
          <cell r="AB86" t="str">
            <v>4 кв. 2020</v>
          </cell>
          <cell r="AC86" t="str">
            <v>1 кв. 2021</v>
          </cell>
          <cell r="AD86" t="str">
            <v>2 кв. 2021</v>
          </cell>
          <cell r="AE86" t="str">
            <v>3 кв. 2021</v>
          </cell>
          <cell r="AF86" t="str">
            <v>4 кв. 2021</v>
          </cell>
        </row>
        <row r="88">
          <cell r="F88">
            <v>2</v>
          </cell>
        </row>
        <row r="614">
          <cell r="B614">
            <v>45</v>
          </cell>
        </row>
        <row r="616">
          <cell r="B616">
            <v>70</v>
          </cell>
        </row>
        <row r="620">
          <cell r="B620">
            <v>10</v>
          </cell>
        </row>
        <row r="625">
          <cell r="B625">
            <v>0.8</v>
          </cell>
        </row>
        <row r="626">
          <cell r="B626">
            <v>0.2</v>
          </cell>
          <cell r="C626">
            <v>5</v>
          </cell>
        </row>
        <row r="637">
          <cell r="B637">
            <v>0.4</v>
          </cell>
          <cell r="C637">
            <v>30</v>
          </cell>
        </row>
        <row r="638">
          <cell r="B638">
            <v>0.5</v>
          </cell>
          <cell r="C638">
            <v>75</v>
          </cell>
        </row>
        <row r="754">
          <cell r="B754">
            <v>0.18</v>
          </cell>
        </row>
        <row r="755">
          <cell r="B755">
            <v>30</v>
          </cell>
        </row>
        <row r="756">
          <cell r="B756">
            <v>1</v>
          </cell>
        </row>
        <row r="757">
          <cell r="B757">
            <v>1</v>
          </cell>
        </row>
        <row r="810">
          <cell r="B810">
            <v>0.155</v>
          </cell>
        </row>
        <row r="811">
          <cell r="B811">
            <v>90</v>
          </cell>
        </row>
      </sheetData>
      <sheetData sheetId="3">
        <row r="49">
          <cell r="AJ49">
            <v>2137002</v>
          </cell>
        </row>
      </sheetData>
      <sheetData sheetId="4">
        <row r="9">
          <cell r="E9">
            <v>2</v>
          </cell>
        </row>
      </sheetData>
      <sheetData sheetId="5"/>
      <sheetData sheetId="6">
        <row r="5">
          <cell r="B5" t="str">
            <v>5.05</v>
          </cell>
        </row>
        <row r="10">
          <cell r="B10" t="b">
            <v>1</v>
          </cell>
        </row>
      </sheetData>
      <sheetData sheetId="7"/>
      <sheetData sheetId="8"/>
      <sheetData sheetId="9">
        <row r="9">
          <cell r="B9">
            <v>0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воды"/>
      <sheetName val="Assumtions"/>
      <sheetName val="Варианты"/>
      <sheetName val="СМЕТА"/>
      <sheetName val="БДДС"/>
      <sheetName val="БДДС (ГОД)"/>
      <sheetName val="БДР"/>
      <sheetName val="БДР (ГОД)"/>
      <sheetName val="BS"/>
      <sheetName val="BS (ГОД)"/>
      <sheetName val="Ставка дисконтирования"/>
      <sheetName val="Фин. показатели"/>
      <sheetName val="Чувствительность"/>
      <sheetName val="Кап. затраты"/>
      <sheetName val="Производство и продажи"/>
      <sheetName val="Выручка"/>
      <sheetName val="Персонал"/>
      <sheetName val="Производственные"/>
      <sheetName val="Коммерческие"/>
      <sheetName val="Адмхоз"/>
      <sheetName val="Налоги"/>
      <sheetName val="Оборотный"/>
      <sheetName val="Финансирование"/>
      <sheetName val="Кредиты"/>
      <sheetName val="Материалы ОКР"/>
      <sheetName val="Бонеты BONVINI от ЭКО-1"/>
      <sheetName val="Шкавы BONVINI от ЭКО-1 и EMPIR "/>
      <sheetName val="Лари &quot;СНЕЖ&quot;"/>
      <sheetName val="Бонеты ATLANTIC NEW"/>
      <sheetName val="витрины MADAGASKAR"/>
      <sheetName val="стеллаж-пристенок ALP"/>
      <sheetName val="Исх показатели"/>
      <sheetName val="поступления"/>
      <sheetName val="прогноз_1"/>
      <sheetName val="1999"/>
    </sheetNames>
    <sheetDataSet>
      <sheetData sheetId="0" refreshError="1"/>
      <sheetData sheetId="1" refreshError="1">
        <row r="17">
          <cell r="C17">
            <v>80</v>
          </cell>
        </row>
        <row r="54">
          <cell r="C54">
            <v>2</v>
          </cell>
        </row>
      </sheetData>
      <sheetData sheetId="2" refreshError="1">
        <row r="4">
          <cell r="A4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B5">
            <v>1</v>
          </cell>
        </row>
        <row r="6">
          <cell r="B6">
            <v>1</v>
          </cell>
        </row>
        <row r="7">
          <cell r="B7">
            <v>1</v>
          </cell>
        </row>
        <row r="8">
          <cell r="B8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B4">
            <v>0.18</v>
          </cell>
        </row>
        <row r="5">
          <cell r="B5">
            <v>0.2</v>
          </cell>
        </row>
        <row r="6">
          <cell r="B6">
            <v>2.1999999999999999E-2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USD"/>
      <sheetName val="Смета евро"/>
      <sheetName val="Смета"/>
      <sheetName val="Собств средства"/>
      <sheetName val="Схема финансирования"/>
      <sheetName val="DCF_Valuation_FCF"/>
      <sheetName val="Input_Assumptions"/>
      <sheetName val="His_BS"/>
      <sheetName val="CS_BS"/>
      <sheetName val="His_IS"/>
      <sheetName val="Fin_Ratios"/>
      <sheetName val="Sales"/>
      <sheetName val="Лесозаготовка"/>
      <sheetName val="COGS"/>
      <sheetName val="CapEx_Depr"/>
      <sheetName val="WorkCap"/>
      <sheetName val="Finance"/>
      <sheetName val="WACC"/>
      <sheetName val="Projected_BS"/>
      <sheetName val="Projected_IS"/>
      <sheetName val="Projected_CFS"/>
      <sheetName val="Projected_Fin_Ratios"/>
      <sheetName val="Charts"/>
      <sheetName val="DCF (EUR)"/>
      <sheetName val="Projected BS (EUR)"/>
      <sheetName val="Projected IS (EUR)"/>
      <sheetName val="Projected_CFS (EUR)"/>
      <sheetName val="Sensitivity"/>
      <sheetName val="V"/>
      <sheetName val="V1"/>
      <sheetName val="Лист1"/>
      <sheetName val="mrkt%"/>
      <sheetName val="2011 1"/>
      <sheetName val="2011 2"/>
      <sheetName val="Options"/>
      <sheetName val="анализ чувствит."/>
      <sheetName val="v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B6" t="str">
            <v>ООО "ЛПК "Партнер Томск"</v>
          </cell>
        </row>
      </sheetData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орматы"/>
      <sheetName val="Навигация"/>
      <sheetName val="П"/>
      <sheetName val="пч-2030"/>
      <sheetName val="Предположения"/>
      <sheetName val="Основная Деят"/>
      <sheetName val="Этапы проекта"/>
      <sheetName val="Фин_отчет"/>
      <sheetName val="Лист2"/>
      <sheetName val="Presentation"/>
      <sheetName val="Коэф_ан"/>
      <sheetName val="Презент_отчет"/>
      <sheetName val="Лист1"/>
      <sheetName val="без"/>
      <sheetName val="бп"/>
      <sheetName val="Лист6"/>
      <sheetName val="фот"/>
      <sheetName val="Коэфф анализ"/>
      <sheetName val="Оборотный капитал"/>
      <sheetName val="Расходы_на_персонал "/>
      <sheetName val="Кредиты"/>
      <sheetName val="ОС"/>
      <sheetName val="Админ_Коммерч_расходы"/>
      <sheetName val="Прочие дох_расх"/>
      <sheetName val="Инвест анализ"/>
      <sheetName val="Источн_финанс"/>
      <sheetName val="DCF"/>
      <sheetName val="ОС с выбытием"/>
      <sheetName val="Ibbotson"/>
      <sheetName val="Лист3"/>
      <sheetName val="2"/>
      <sheetName val="Options"/>
      <sheetName val="Language"/>
      <sheetName val="Портфель"/>
    </sheetNames>
    <sheetDataSet>
      <sheetData sheetId="0"/>
      <sheetData sheetId="1"/>
      <sheetData sheetId="2"/>
      <sheetData sheetId="3"/>
      <sheetData sheetId="4"/>
      <sheetData sheetId="5">
        <row r="8">
          <cell r="G8" t="str">
            <v>"Реконструкция ДСтП"</v>
          </cell>
        </row>
        <row r="9">
          <cell r="G9" t="str">
            <v>Финансовая модель  "Реконструкция ДСтП"</v>
          </cell>
        </row>
        <row r="11">
          <cell r="B11" t="str">
            <v>Календарь НП</v>
          </cell>
          <cell r="H11">
            <v>41365</v>
          </cell>
          <cell r="I11">
            <v>41730</v>
          </cell>
          <cell r="J11">
            <v>42095</v>
          </cell>
          <cell r="K11">
            <v>42461</v>
          </cell>
          <cell r="L11">
            <v>42826</v>
          </cell>
          <cell r="M11" t="str">
            <v>Дата_НП</v>
          </cell>
          <cell r="O11">
            <v>41365</v>
          </cell>
          <cell r="P11">
            <v>41395</v>
          </cell>
          <cell r="Q11">
            <v>41426</v>
          </cell>
          <cell r="R11">
            <v>41456</v>
          </cell>
          <cell r="S11">
            <v>41487</v>
          </cell>
          <cell r="T11">
            <v>41518</v>
          </cell>
          <cell r="U11">
            <v>41548</v>
          </cell>
          <cell r="V11">
            <v>41579</v>
          </cell>
          <cell r="W11">
            <v>41609</v>
          </cell>
          <cell r="X11">
            <v>41640</v>
          </cell>
          <cell r="Y11">
            <v>41671</v>
          </cell>
          <cell r="Z11">
            <v>41699</v>
          </cell>
          <cell r="AA11">
            <v>41730</v>
          </cell>
          <cell r="AB11">
            <v>41760</v>
          </cell>
          <cell r="AC11">
            <v>41791</v>
          </cell>
          <cell r="AD11">
            <v>41821</v>
          </cell>
          <cell r="AE11">
            <v>41852</v>
          </cell>
          <cell r="AF11">
            <v>41883</v>
          </cell>
          <cell r="AG11">
            <v>41913</v>
          </cell>
          <cell r="AH11">
            <v>41944</v>
          </cell>
          <cell r="AI11">
            <v>41974</v>
          </cell>
          <cell r="AJ11">
            <v>42005</v>
          </cell>
          <cell r="AK11">
            <v>42036</v>
          </cell>
          <cell r="AL11">
            <v>42064</v>
          </cell>
          <cell r="AM11">
            <v>42095</v>
          </cell>
          <cell r="AN11">
            <v>42125</v>
          </cell>
          <cell r="AO11">
            <v>42156</v>
          </cell>
          <cell r="AP11">
            <v>42186</v>
          </cell>
          <cell r="AQ11">
            <v>42217</v>
          </cell>
          <cell r="AR11">
            <v>42248</v>
          </cell>
          <cell r="AS11">
            <v>42278</v>
          </cell>
          <cell r="AT11">
            <v>42309</v>
          </cell>
          <cell r="AU11">
            <v>42339</v>
          </cell>
          <cell r="AV11">
            <v>42370</v>
          </cell>
          <cell r="AW11">
            <v>42401</v>
          </cell>
          <cell r="AX11">
            <v>42430</v>
          </cell>
          <cell r="AY11">
            <v>42461</v>
          </cell>
          <cell r="AZ11">
            <v>42491</v>
          </cell>
          <cell r="BA11">
            <v>42522</v>
          </cell>
          <cell r="BB11">
            <v>42552</v>
          </cell>
          <cell r="BC11">
            <v>42583</v>
          </cell>
          <cell r="BD11">
            <v>42614</v>
          </cell>
          <cell r="BE11">
            <v>42644</v>
          </cell>
          <cell r="BF11">
            <v>42675</v>
          </cell>
          <cell r="BG11">
            <v>42705</v>
          </cell>
          <cell r="BH11">
            <v>42736</v>
          </cell>
          <cell r="BI11">
            <v>42767</v>
          </cell>
          <cell r="BJ11">
            <v>42795</v>
          </cell>
          <cell r="BK11">
            <v>42826</v>
          </cell>
          <cell r="BL11">
            <v>42856</v>
          </cell>
          <cell r="BM11">
            <v>42887</v>
          </cell>
          <cell r="BN11">
            <v>42917</v>
          </cell>
          <cell r="BO11">
            <v>42948</v>
          </cell>
          <cell r="BP11">
            <v>42979</v>
          </cell>
          <cell r="BQ11">
            <v>43009</v>
          </cell>
          <cell r="BR11">
            <v>43040</v>
          </cell>
          <cell r="BS11">
            <v>43070</v>
          </cell>
          <cell r="BT11">
            <v>43101</v>
          </cell>
          <cell r="BU11">
            <v>43132</v>
          </cell>
          <cell r="BV11">
            <v>43160</v>
          </cell>
        </row>
        <row r="12">
          <cell r="B12" t="str">
            <v>Календарь КП</v>
          </cell>
          <cell r="H12">
            <v>41729</v>
          </cell>
          <cell r="I12">
            <v>42094</v>
          </cell>
          <cell r="J12">
            <v>42460</v>
          </cell>
          <cell r="K12">
            <v>42825</v>
          </cell>
          <cell r="L12">
            <v>43190</v>
          </cell>
          <cell r="M12" t="str">
            <v>Дата_КП</v>
          </cell>
          <cell r="O12">
            <v>41394</v>
          </cell>
          <cell r="P12">
            <v>41425</v>
          </cell>
          <cell r="Q12">
            <v>41455</v>
          </cell>
          <cell r="R12">
            <v>41486</v>
          </cell>
          <cell r="S12">
            <v>41517</v>
          </cell>
          <cell r="T12">
            <v>41547</v>
          </cell>
          <cell r="U12">
            <v>41578</v>
          </cell>
          <cell r="V12">
            <v>41608</v>
          </cell>
          <cell r="W12">
            <v>41639</v>
          </cell>
          <cell r="X12">
            <v>41670</v>
          </cell>
          <cell r="Y12">
            <v>41698</v>
          </cell>
          <cell r="Z12">
            <v>41729</v>
          </cell>
          <cell r="AA12">
            <v>41759</v>
          </cell>
          <cell r="AB12">
            <v>41790</v>
          </cell>
          <cell r="AC12">
            <v>41820</v>
          </cell>
          <cell r="AD12">
            <v>41851</v>
          </cell>
          <cell r="AE12">
            <v>41882</v>
          </cell>
          <cell r="AF12">
            <v>41912</v>
          </cell>
          <cell r="AG12">
            <v>41943</v>
          </cell>
          <cell r="AH12">
            <v>41973</v>
          </cell>
          <cell r="AI12">
            <v>42004</v>
          </cell>
          <cell r="AJ12">
            <v>42035</v>
          </cell>
          <cell r="AK12">
            <v>42063</v>
          </cell>
          <cell r="AL12">
            <v>42094</v>
          </cell>
          <cell r="AM12">
            <v>42124</v>
          </cell>
          <cell r="AN12">
            <v>42155</v>
          </cell>
          <cell r="AO12">
            <v>42185</v>
          </cell>
          <cell r="AP12">
            <v>42216</v>
          </cell>
          <cell r="AQ12">
            <v>42247</v>
          </cell>
          <cell r="AR12">
            <v>42277</v>
          </cell>
          <cell r="AS12">
            <v>42308</v>
          </cell>
          <cell r="AT12">
            <v>42338</v>
          </cell>
          <cell r="AU12">
            <v>42369</v>
          </cell>
          <cell r="AV12">
            <v>42400</v>
          </cell>
          <cell r="AW12">
            <v>42429</v>
          </cell>
          <cell r="AX12">
            <v>42460</v>
          </cell>
          <cell r="AY12">
            <v>42490</v>
          </cell>
          <cell r="AZ12">
            <v>42521</v>
          </cell>
          <cell r="BA12">
            <v>42551</v>
          </cell>
          <cell r="BB12">
            <v>42582</v>
          </cell>
          <cell r="BC12">
            <v>42613</v>
          </cell>
          <cell r="BD12">
            <v>42643</v>
          </cell>
          <cell r="BE12">
            <v>42674</v>
          </cell>
          <cell r="BF12">
            <v>42704</v>
          </cell>
          <cell r="BG12">
            <v>42735</v>
          </cell>
          <cell r="BH12">
            <v>42766</v>
          </cell>
          <cell r="BI12">
            <v>42794</v>
          </cell>
          <cell r="BJ12">
            <v>42825</v>
          </cell>
          <cell r="BK12">
            <v>42855</v>
          </cell>
          <cell r="BL12">
            <v>42886</v>
          </cell>
          <cell r="BM12">
            <v>42916</v>
          </cell>
          <cell r="BN12">
            <v>42947</v>
          </cell>
          <cell r="BO12">
            <v>42978</v>
          </cell>
          <cell r="BP12">
            <v>43008</v>
          </cell>
          <cell r="BQ12">
            <v>43039</v>
          </cell>
          <cell r="BR12">
            <v>43069</v>
          </cell>
          <cell r="BS12">
            <v>43100</v>
          </cell>
          <cell r="BT12">
            <v>43131</v>
          </cell>
          <cell r="BU12">
            <v>43159</v>
          </cell>
          <cell r="BV12">
            <v>43190</v>
          </cell>
        </row>
        <row r="14">
          <cell r="B14" t="str">
            <v>Счетчик месяцов</v>
          </cell>
          <cell r="H14">
            <v>12</v>
          </cell>
          <cell r="I14">
            <v>24</v>
          </cell>
          <cell r="J14">
            <v>36</v>
          </cell>
          <cell r="K14">
            <v>48</v>
          </cell>
          <cell r="L14">
            <v>60</v>
          </cell>
          <cell r="M14" t="str">
            <v>Счет_мес</v>
          </cell>
          <cell r="O14">
            <v>1</v>
          </cell>
          <cell r="P14">
            <v>2</v>
          </cell>
          <cell r="Q14">
            <v>3</v>
          </cell>
          <cell r="R14">
            <v>4</v>
          </cell>
          <cell r="S14">
            <v>5</v>
          </cell>
          <cell r="T14">
            <v>6</v>
          </cell>
          <cell r="U14">
            <v>7</v>
          </cell>
          <cell r="V14">
            <v>8</v>
          </cell>
          <cell r="W14">
            <v>9</v>
          </cell>
          <cell r="X14">
            <v>10</v>
          </cell>
          <cell r="Y14">
            <v>11</v>
          </cell>
          <cell r="Z14">
            <v>12</v>
          </cell>
          <cell r="AA14">
            <v>13</v>
          </cell>
          <cell r="AB14">
            <v>14</v>
          </cell>
          <cell r="AC14">
            <v>15</v>
          </cell>
          <cell r="AD14">
            <v>16</v>
          </cell>
          <cell r="AE14">
            <v>17</v>
          </cell>
          <cell r="AF14">
            <v>18</v>
          </cell>
          <cell r="AG14">
            <v>19</v>
          </cell>
          <cell r="AH14">
            <v>20</v>
          </cell>
          <cell r="AI14">
            <v>21</v>
          </cell>
          <cell r="AJ14">
            <v>22</v>
          </cell>
          <cell r="AK14">
            <v>23</v>
          </cell>
          <cell r="AL14">
            <v>24</v>
          </cell>
          <cell r="AM14">
            <v>25</v>
          </cell>
          <cell r="AN14">
            <v>26</v>
          </cell>
          <cell r="AO14">
            <v>27</v>
          </cell>
          <cell r="AP14">
            <v>28</v>
          </cell>
          <cell r="AQ14">
            <v>29</v>
          </cell>
          <cell r="AR14">
            <v>30</v>
          </cell>
          <cell r="AS14">
            <v>31</v>
          </cell>
          <cell r="AT14">
            <v>32</v>
          </cell>
          <cell r="AU14">
            <v>33</v>
          </cell>
          <cell r="AV14">
            <v>34</v>
          </cell>
          <cell r="AW14">
            <v>35</v>
          </cell>
          <cell r="AX14">
            <v>36</v>
          </cell>
          <cell r="AY14">
            <v>37</v>
          </cell>
          <cell r="AZ14">
            <v>38</v>
          </cell>
          <cell r="BA14">
            <v>39</v>
          </cell>
          <cell r="BB14">
            <v>40</v>
          </cell>
          <cell r="BC14">
            <v>41</v>
          </cell>
          <cell r="BD14">
            <v>42</v>
          </cell>
          <cell r="BE14">
            <v>43</v>
          </cell>
          <cell r="BF14">
            <v>44</v>
          </cell>
          <cell r="BG14">
            <v>45</v>
          </cell>
          <cell r="BH14">
            <v>46</v>
          </cell>
          <cell r="BI14">
            <v>47</v>
          </cell>
          <cell r="BJ14">
            <v>48</v>
          </cell>
          <cell r="BK14">
            <v>49</v>
          </cell>
          <cell r="BL14">
            <v>50</v>
          </cell>
          <cell r="BM14">
            <v>51</v>
          </cell>
          <cell r="BN14">
            <v>52</v>
          </cell>
          <cell r="BO14">
            <v>53</v>
          </cell>
          <cell r="BP14">
            <v>54</v>
          </cell>
          <cell r="BQ14">
            <v>55</v>
          </cell>
          <cell r="BR14">
            <v>56</v>
          </cell>
          <cell r="BS14">
            <v>57</v>
          </cell>
          <cell r="BT14">
            <v>58</v>
          </cell>
          <cell r="BU14">
            <v>59</v>
          </cell>
          <cell r="BV14">
            <v>60</v>
          </cell>
        </row>
        <row r="16">
          <cell r="B16" t="str">
            <v>Счетчик годов</v>
          </cell>
          <cell r="H16">
            <v>1</v>
          </cell>
          <cell r="I16">
            <v>2</v>
          </cell>
          <cell r="J16">
            <v>3</v>
          </cell>
          <cell r="K16">
            <v>4</v>
          </cell>
          <cell r="L16">
            <v>5</v>
          </cell>
          <cell r="M16" t="str">
            <v>Счет_год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2</v>
          </cell>
          <cell r="AB16">
            <v>2</v>
          </cell>
          <cell r="AC16">
            <v>2</v>
          </cell>
          <cell r="AD16">
            <v>2</v>
          </cell>
          <cell r="AE16">
            <v>2</v>
          </cell>
          <cell r="AF16">
            <v>2</v>
          </cell>
          <cell r="AG16">
            <v>2</v>
          </cell>
          <cell r="AH16">
            <v>2</v>
          </cell>
          <cell r="AI16">
            <v>2</v>
          </cell>
          <cell r="AJ16">
            <v>2</v>
          </cell>
          <cell r="AK16">
            <v>2</v>
          </cell>
          <cell r="AL16">
            <v>2</v>
          </cell>
          <cell r="AM16">
            <v>3</v>
          </cell>
          <cell r="AN16">
            <v>3</v>
          </cell>
          <cell r="AO16">
            <v>3</v>
          </cell>
          <cell r="AP16">
            <v>3</v>
          </cell>
          <cell r="AQ16">
            <v>3</v>
          </cell>
          <cell r="AR16">
            <v>3</v>
          </cell>
          <cell r="AS16">
            <v>3</v>
          </cell>
          <cell r="AT16">
            <v>3</v>
          </cell>
          <cell r="AU16">
            <v>3</v>
          </cell>
          <cell r="AV16">
            <v>3</v>
          </cell>
          <cell r="AW16">
            <v>3</v>
          </cell>
          <cell r="AX16">
            <v>3</v>
          </cell>
          <cell r="AY16">
            <v>4</v>
          </cell>
          <cell r="AZ16">
            <v>4</v>
          </cell>
          <cell r="BA16">
            <v>4</v>
          </cell>
          <cell r="BB16">
            <v>4</v>
          </cell>
          <cell r="BC16">
            <v>4</v>
          </cell>
          <cell r="BD16">
            <v>4</v>
          </cell>
          <cell r="BE16">
            <v>4</v>
          </cell>
          <cell r="BF16">
            <v>4</v>
          </cell>
          <cell r="BG16">
            <v>4</v>
          </cell>
          <cell r="BH16">
            <v>4</v>
          </cell>
          <cell r="BI16">
            <v>4</v>
          </cell>
          <cell r="BJ16">
            <v>4</v>
          </cell>
          <cell r="BK16">
            <v>5</v>
          </cell>
          <cell r="BL16">
            <v>5</v>
          </cell>
          <cell r="BM16">
            <v>5</v>
          </cell>
          <cell r="BN16">
            <v>5</v>
          </cell>
          <cell r="BO16">
            <v>5</v>
          </cell>
          <cell r="BP16">
            <v>5</v>
          </cell>
          <cell r="BQ16">
            <v>5</v>
          </cell>
          <cell r="BR16">
            <v>5</v>
          </cell>
          <cell r="BS16">
            <v>5</v>
          </cell>
          <cell r="BT16">
            <v>5</v>
          </cell>
          <cell r="BU16">
            <v>5</v>
          </cell>
          <cell r="BV16">
            <v>5</v>
          </cell>
        </row>
        <row r="18">
          <cell r="G18">
            <v>12</v>
          </cell>
        </row>
        <row r="20">
          <cell r="D20" t="str">
            <v>Админ. расх.</v>
          </cell>
          <cell r="E20" t="str">
            <v>Коммерч. расходы</v>
          </cell>
          <cell r="F20" t="str">
            <v>Основная деятельность</v>
          </cell>
        </row>
        <row r="25">
          <cell r="D25" t="str">
            <v>вагонокомплект</v>
          </cell>
        </row>
        <row r="26">
          <cell r="D26" t="str">
            <v>РЖД</v>
          </cell>
          <cell r="E26" t="str">
            <v>Рынок</v>
          </cell>
        </row>
        <row r="28">
          <cell r="D28" t="str">
            <v>ВК1</v>
          </cell>
          <cell r="E28" t="str">
            <v>ВК2</v>
          </cell>
          <cell r="F28" t="str">
            <v>ВК3</v>
          </cell>
        </row>
        <row r="33">
          <cell r="G33">
            <v>41365</v>
          </cell>
        </row>
        <row r="35">
          <cell r="G35">
            <v>30</v>
          </cell>
        </row>
        <row r="36">
          <cell r="G36">
            <v>25</v>
          </cell>
        </row>
        <row r="38">
          <cell r="G38" t="str">
            <v>тыс. руб.</v>
          </cell>
        </row>
        <row r="39">
          <cell r="G39" t="str">
            <v>шт.</v>
          </cell>
        </row>
        <row r="40">
          <cell r="H40">
            <v>0.5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</row>
        <row r="45">
          <cell r="H45">
            <v>0.1</v>
          </cell>
          <cell r="I45">
            <v>0.08</v>
          </cell>
          <cell r="J45">
            <v>7.4999999999999997E-2</v>
          </cell>
          <cell r="K45">
            <v>7.4999999999999997E-2</v>
          </cell>
          <cell r="L45">
            <v>6.439655276133667E-2</v>
          </cell>
        </row>
        <row r="47">
          <cell r="H47">
            <v>0.11684899999999998</v>
          </cell>
          <cell r="I47">
            <v>0.10864000000000007</v>
          </cell>
          <cell r="J47">
            <v>0.10556199999999993</v>
          </cell>
          <cell r="K47">
            <v>0.10243600000000019</v>
          </cell>
          <cell r="L47">
            <v>9.7226000000000035E-2</v>
          </cell>
        </row>
        <row r="63">
          <cell r="G63">
            <v>0.15</v>
          </cell>
        </row>
        <row r="69">
          <cell r="G69">
            <v>0.3</v>
          </cell>
        </row>
        <row r="70">
          <cell r="G70">
            <v>0.1</v>
          </cell>
        </row>
        <row r="71">
          <cell r="H71">
            <v>512</v>
          </cell>
          <cell r="I71">
            <v>567.62368000000004</v>
          </cell>
          <cell r="J71">
            <v>627.54317090816005</v>
          </cell>
          <cell r="K71">
            <v>691.82618316330843</v>
          </cell>
          <cell r="L71">
            <v>759.08967564754425</v>
          </cell>
        </row>
        <row r="74">
          <cell r="G74">
            <v>2.1999999999999999E-2</v>
          </cell>
        </row>
        <row r="75">
          <cell r="G75">
            <v>0.2</v>
          </cell>
        </row>
        <row r="76">
          <cell r="G76">
            <v>0.18</v>
          </cell>
        </row>
        <row r="151">
          <cell r="E151">
            <v>10</v>
          </cell>
        </row>
        <row r="164">
          <cell r="E164">
            <v>5</v>
          </cell>
        </row>
        <row r="172">
          <cell r="G172">
            <v>2500</v>
          </cell>
        </row>
        <row r="186">
          <cell r="H186">
            <v>60</v>
          </cell>
          <cell r="I186">
            <v>0.1</v>
          </cell>
          <cell r="J186">
            <v>24</v>
          </cell>
        </row>
        <row r="192">
          <cell r="H192">
            <v>1</v>
          </cell>
          <cell r="I192">
            <v>1</v>
          </cell>
          <cell r="J192">
            <v>1</v>
          </cell>
          <cell r="K192">
            <v>1</v>
          </cell>
          <cell r="L192">
            <v>1</v>
          </cell>
        </row>
        <row r="308">
          <cell r="G308">
            <v>30</v>
          </cell>
        </row>
        <row r="309">
          <cell r="G309">
            <v>5</v>
          </cell>
        </row>
        <row r="310">
          <cell r="G310">
            <v>15</v>
          </cell>
        </row>
      </sheetData>
      <sheetData sheetId="6">
        <row r="110"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144838.98305084746</v>
          </cell>
          <cell r="AC110">
            <v>168978.81355932204</v>
          </cell>
          <cell r="AD110">
            <v>193118.64406779667</v>
          </cell>
          <cell r="AE110">
            <v>193118.64406779667</v>
          </cell>
          <cell r="AF110">
            <v>193118.64406779667</v>
          </cell>
          <cell r="AG110">
            <v>217258.4745762712</v>
          </cell>
          <cell r="AH110">
            <v>217258.4745762712</v>
          </cell>
          <cell r="AI110">
            <v>217258.4745762712</v>
          </cell>
          <cell r="AJ110">
            <v>241398.30508474581</v>
          </cell>
          <cell r="AK110">
            <v>241398.30508474581</v>
          </cell>
          <cell r="AL110">
            <v>241398.30508474581</v>
          </cell>
          <cell r="AM110">
            <v>259503.17796610174</v>
          </cell>
          <cell r="AN110">
            <v>259503.17796610174</v>
          </cell>
          <cell r="AO110">
            <v>259503.17796610174</v>
          </cell>
          <cell r="AP110">
            <v>259503.17796610174</v>
          </cell>
          <cell r="AQ110">
            <v>259503.17796610174</v>
          </cell>
          <cell r="AR110">
            <v>259503.17796610174</v>
          </cell>
          <cell r="AS110">
            <v>259503.17796610174</v>
          </cell>
          <cell r="AT110">
            <v>259503.17796610174</v>
          </cell>
          <cell r="AU110">
            <v>259503.17796610174</v>
          </cell>
          <cell r="AV110">
            <v>259503.17796610174</v>
          </cell>
          <cell r="AW110">
            <v>259503.17796610174</v>
          </cell>
          <cell r="AX110">
            <v>259503.17796610174</v>
          </cell>
          <cell r="AY110">
            <v>278965.91631355934</v>
          </cell>
          <cell r="AZ110">
            <v>278965.91631355934</v>
          </cell>
          <cell r="BA110">
            <v>278965.91631355934</v>
          </cell>
          <cell r="BB110">
            <v>278965.91631355934</v>
          </cell>
          <cell r="BC110">
            <v>278965.91631355934</v>
          </cell>
          <cell r="BD110">
            <v>278965.91631355934</v>
          </cell>
          <cell r="BE110">
            <v>278965.91631355934</v>
          </cell>
          <cell r="BF110">
            <v>278965.91631355934</v>
          </cell>
          <cell r="BG110">
            <v>278965.91631355934</v>
          </cell>
          <cell r="BH110">
            <v>278965.91631355934</v>
          </cell>
          <cell r="BI110">
            <v>278965.91631355934</v>
          </cell>
          <cell r="BJ110">
            <v>278965.91631355934</v>
          </cell>
          <cell r="BK110">
            <v>296930.3596620601</v>
          </cell>
          <cell r="BL110">
            <v>296930.3596620601</v>
          </cell>
          <cell r="BM110">
            <v>296930.3596620601</v>
          </cell>
          <cell r="BN110">
            <v>296930.3596620601</v>
          </cell>
          <cell r="BO110">
            <v>296930.3596620601</v>
          </cell>
          <cell r="BP110">
            <v>296930.3596620601</v>
          </cell>
          <cell r="BQ110">
            <v>296930.3596620601</v>
          </cell>
          <cell r="BR110">
            <v>296930.3596620601</v>
          </cell>
          <cell r="BS110">
            <v>296930.3596620601</v>
          </cell>
          <cell r="BT110">
            <v>296930.3596620601</v>
          </cell>
          <cell r="BU110">
            <v>296930.3596620601</v>
          </cell>
          <cell r="BV110">
            <v>296930.3596620601</v>
          </cell>
        </row>
        <row r="165"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19693.250847457628</v>
          </cell>
          <cell r="AC165">
            <v>22975.459322033901</v>
          </cell>
          <cell r="AD165">
            <v>26257.667796610171</v>
          </cell>
          <cell r="AE165">
            <v>26257.667796610171</v>
          </cell>
          <cell r="AF165">
            <v>26257.667796610171</v>
          </cell>
          <cell r="AG165">
            <v>29539.876271186444</v>
          </cell>
          <cell r="AH165">
            <v>29539.876271186444</v>
          </cell>
          <cell r="AI165">
            <v>29539.876271186444</v>
          </cell>
          <cell r="AJ165">
            <v>32822.084745762717</v>
          </cell>
          <cell r="AK165">
            <v>32822.084745762717</v>
          </cell>
          <cell r="AL165">
            <v>32822.084745762717</v>
          </cell>
          <cell r="AM165">
            <v>35283.741101694919</v>
          </cell>
          <cell r="AN165">
            <v>35283.741101694919</v>
          </cell>
          <cell r="AO165">
            <v>35283.741101694919</v>
          </cell>
          <cell r="AP165">
            <v>35283.741101694919</v>
          </cell>
          <cell r="AQ165">
            <v>35283.741101694919</v>
          </cell>
          <cell r="AR165">
            <v>35283.741101694919</v>
          </cell>
          <cell r="AS165">
            <v>35283.741101694919</v>
          </cell>
          <cell r="AT165">
            <v>35283.741101694919</v>
          </cell>
          <cell r="AU165">
            <v>35283.741101694919</v>
          </cell>
          <cell r="AV165">
            <v>35283.741101694919</v>
          </cell>
          <cell r="AW165">
            <v>35283.741101694919</v>
          </cell>
          <cell r="AX165">
            <v>35283.741101694919</v>
          </cell>
          <cell r="AY165">
            <v>37930.021684322041</v>
          </cell>
          <cell r="AZ165">
            <v>37930.021684322041</v>
          </cell>
          <cell r="BA165">
            <v>37930.021684322041</v>
          </cell>
          <cell r="BB165">
            <v>37930.021684322041</v>
          </cell>
          <cell r="BC165">
            <v>37930.021684322041</v>
          </cell>
          <cell r="BD165">
            <v>37930.021684322041</v>
          </cell>
          <cell r="BE165">
            <v>37930.021684322041</v>
          </cell>
          <cell r="BF165">
            <v>37930.021684322041</v>
          </cell>
          <cell r="BG165">
            <v>37930.021684322041</v>
          </cell>
          <cell r="BH165">
            <v>37930.021684322041</v>
          </cell>
          <cell r="BI165">
            <v>37930.021684322041</v>
          </cell>
          <cell r="BJ165">
            <v>37930.021684322041</v>
          </cell>
          <cell r="BK165">
            <v>40372.584326955119</v>
          </cell>
          <cell r="BL165">
            <v>40372.584326955119</v>
          </cell>
          <cell r="BM165">
            <v>40372.584326955119</v>
          </cell>
          <cell r="BN165">
            <v>40372.584326955119</v>
          </cell>
          <cell r="BO165">
            <v>40372.584326955119</v>
          </cell>
          <cell r="BP165">
            <v>40372.584326955119</v>
          </cell>
          <cell r="BQ165">
            <v>40372.584326955119</v>
          </cell>
          <cell r="BR165">
            <v>40372.584326955119</v>
          </cell>
          <cell r="BS165">
            <v>40372.584326955119</v>
          </cell>
          <cell r="BT165">
            <v>40372.584326955119</v>
          </cell>
          <cell r="BU165">
            <v>40372.584326955119</v>
          </cell>
          <cell r="BV165">
            <v>40372.584326955119</v>
          </cell>
        </row>
        <row r="178">
          <cell r="O178">
            <v>136</v>
          </cell>
          <cell r="P178">
            <v>136</v>
          </cell>
          <cell r="Q178">
            <v>136</v>
          </cell>
          <cell r="R178">
            <v>136</v>
          </cell>
          <cell r="S178">
            <v>136</v>
          </cell>
          <cell r="T178">
            <v>136</v>
          </cell>
          <cell r="U178">
            <v>136</v>
          </cell>
          <cell r="V178">
            <v>136</v>
          </cell>
          <cell r="W178">
            <v>136</v>
          </cell>
          <cell r="X178">
            <v>136</v>
          </cell>
          <cell r="Y178">
            <v>136</v>
          </cell>
          <cell r="Z178">
            <v>136</v>
          </cell>
          <cell r="AA178">
            <v>146.88000000000002</v>
          </cell>
          <cell r="AB178">
            <v>41072.033571428568</v>
          </cell>
          <cell r="AC178">
            <v>47892.892499999994</v>
          </cell>
          <cell r="AD178">
            <v>54713.751428571435</v>
          </cell>
          <cell r="AE178">
            <v>54713.751428571435</v>
          </cell>
          <cell r="AF178">
            <v>54713.751428571435</v>
          </cell>
          <cell r="AG178">
            <v>61534.610357142861</v>
          </cell>
          <cell r="AH178">
            <v>61534.610357142861</v>
          </cell>
          <cell r="AI178">
            <v>61534.610357142861</v>
          </cell>
          <cell r="AJ178">
            <v>68355.469285714295</v>
          </cell>
          <cell r="AK178">
            <v>68355.469285714295</v>
          </cell>
          <cell r="AL178">
            <v>68355.469285714295</v>
          </cell>
          <cell r="AM178">
            <v>73482.129482142846</v>
          </cell>
          <cell r="AN178">
            <v>73482.129482142846</v>
          </cell>
          <cell r="AO178">
            <v>73482.129482142846</v>
          </cell>
          <cell r="AP178">
            <v>73482.129482142846</v>
          </cell>
          <cell r="AQ178">
            <v>73482.129482142846</v>
          </cell>
          <cell r="AR178">
            <v>73482.129482142846</v>
          </cell>
          <cell r="AS178">
            <v>73482.129482142846</v>
          </cell>
          <cell r="AT178">
            <v>73482.129482142846</v>
          </cell>
          <cell r="AU178">
            <v>73482.129482142846</v>
          </cell>
          <cell r="AV178">
            <v>73482.129482142846</v>
          </cell>
          <cell r="AW178">
            <v>73482.129482142846</v>
          </cell>
          <cell r="AX178">
            <v>73482.129482142846</v>
          </cell>
          <cell r="AY178">
            <v>78993.289193303572</v>
          </cell>
          <cell r="AZ178">
            <v>78993.289193303572</v>
          </cell>
          <cell r="BA178">
            <v>78993.289193303572</v>
          </cell>
          <cell r="BB178">
            <v>78993.289193303572</v>
          </cell>
          <cell r="BC178">
            <v>78993.289193303572</v>
          </cell>
          <cell r="BD178">
            <v>78993.289193303572</v>
          </cell>
          <cell r="BE178">
            <v>78993.289193303572</v>
          </cell>
          <cell r="BF178">
            <v>78993.289193303572</v>
          </cell>
          <cell r="BG178">
            <v>78993.289193303572</v>
          </cell>
          <cell r="BH178">
            <v>78993.289193303572</v>
          </cell>
          <cell r="BI178">
            <v>78993.289193303572</v>
          </cell>
          <cell r="BJ178">
            <v>78993.289193303572</v>
          </cell>
          <cell r="BK178">
            <v>84080.18470863167</v>
          </cell>
          <cell r="BL178">
            <v>84080.18470863167</v>
          </cell>
          <cell r="BM178">
            <v>84080.18470863167</v>
          </cell>
          <cell r="BN178">
            <v>84080.18470863167</v>
          </cell>
          <cell r="BO178">
            <v>84080.18470863167</v>
          </cell>
          <cell r="BP178">
            <v>84080.18470863167</v>
          </cell>
          <cell r="BQ178">
            <v>84080.18470863167</v>
          </cell>
          <cell r="BR178">
            <v>84080.18470863167</v>
          </cell>
          <cell r="BS178">
            <v>84080.18470863167</v>
          </cell>
          <cell r="BT178">
            <v>84080.18470863167</v>
          </cell>
          <cell r="BU178">
            <v>84080.18470863167</v>
          </cell>
          <cell r="BV178">
            <v>84080.18470863167</v>
          </cell>
        </row>
      </sheetData>
      <sheetData sheetId="7"/>
      <sheetData sheetId="8">
        <row r="11">
          <cell r="H11">
            <v>0</v>
          </cell>
          <cell r="I11">
            <v>2269144.0677966103</v>
          </cell>
          <cell r="J11">
            <v>3114038.1355932206</v>
          </cell>
          <cell r="K11">
            <v>3347590.9957627119</v>
          </cell>
          <cell r="L11">
            <v>3563164.3159447215</v>
          </cell>
        </row>
        <row r="13">
          <cell r="H13">
            <v>0</v>
          </cell>
          <cell r="I13">
            <v>-308527.59661016951</v>
          </cell>
          <cell r="J13">
            <v>-423404.89322033915</v>
          </cell>
          <cell r="K13">
            <v>-455160.26021186449</v>
          </cell>
          <cell r="L13">
            <v>-484471.01192346151</v>
          </cell>
        </row>
        <row r="32">
          <cell r="H32">
            <v>-240958.18248430637</v>
          </cell>
          <cell r="I32">
            <v>726810.30436195398</v>
          </cell>
          <cell r="J32">
            <v>1118129.6763066535</v>
          </cell>
          <cell r="K32">
            <v>1215913.2326323939</v>
          </cell>
          <cell r="L32">
            <v>1311302.2074901571</v>
          </cell>
        </row>
        <row r="35">
          <cell r="H35">
            <v>-528907.99581763963</v>
          </cell>
          <cell r="I35">
            <v>400310.52836195397</v>
          </cell>
          <cell r="J35">
            <v>818333.91097332025</v>
          </cell>
          <cell r="K35">
            <v>981124.22836572747</v>
          </cell>
          <cell r="L35">
            <v>1141813.1584234908</v>
          </cell>
        </row>
        <row r="38">
          <cell r="H38">
            <v>-423126.39665411168</v>
          </cell>
          <cell r="I38">
            <v>320248.42268956307</v>
          </cell>
          <cell r="J38">
            <v>654667.12877865613</v>
          </cell>
          <cell r="K38">
            <v>784899.38269258197</v>
          </cell>
          <cell r="L38">
            <v>913450.52673879266</v>
          </cell>
        </row>
        <row r="52">
          <cell r="H52">
            <v>173243.00364720722</v>
          </cell>
          <cell r="I52">
            <v>713448.21719196811</v>
          </cell>
          <cell r="J52">
            <v>1018783.4188440864</v>
          </cell>
          <cell r="K52">
            <v>1364786.7611185771</v>
          </cell>
          <cell r="L52">
            <v>1839301.731740233</v>
          </cell>
        </row>
        <row r="53">
          <cell r="H53">
            <v>2841871.3633458884</v>
          </cell>
          <cell r="I53">
            <v>3168486.3712409306</v>
          </cell>
          <cell r="J53">
            <v>3260231.36724333</v>
          </cell>
          <cell r="K53">
            <v>3392644.5038681021</v>
          </cell>
          <cell r="L53">
            <v>3653569.2688400396</v>
          </cell>
        </row>
        <row r="56">
          <cell r="H56">
            <v>3264997.7600000002</v>
          </cell>
          <cell r="I56">
            <v>3264997.7600000002</v>
          </cell>
          <cell r="J56">
            <v>2701598.1333333328</v>
          </cell>
          <cell r="K56">
            <v>2048598.5813333313</v>
          </cell>
          <cell r="L56">
            <v>1395599.0293333305</v>
          </cell>
        </row>
        <row r="59">
          <cell r="H59">
            <v>0</v>
          </cell>
          <cell r="I59">
            <v>6366.5852054794523</v>
          </cell>
          <cell r="J59">
            <v>6844.0790958904108</v>
          </cell>
          <cell r="K59">
            <v>7357.3850280821935</v>
          </cell>
          <cell r="L59">
            <v>7831.1752612285545</v>
          </cell>
        </row>
        <row r="64">
          <cell r="H64">
            <v>-423126.39665411174</v>
          </cell>
          <cell r="I64">
            <v>-102877.97396454803</v>
          </cell>
          <cell r="J64">
            <v>551789.15481410862</v>
          </cell>
          <cell r="K64">
            <v>1336688.5375066905</v>
          </cell>
          <cell r="L64">
            <v>2250139.0642454834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0">
          <cell r="H60">
            <v>2841871.3633458884</v>
          </cell>
          <cell r="I60">
            <v>3162119.786035452</v>
          </cell>
          <cell r="J60">
            <v>3253387.2881474416</v>
          </cell>
          <cell r="K60">
            <v>3385287.118840022</v>
          </cell>
          <cell r="L60">
            <v>3645738.0935788136</v>
          </cell>
        </row>
        <row r="61">
          <cell r="H61">
            <v>0.20000000000000004</v>
          </cell>
          <cell r="I61">
            <v>0.20000000000000029</v>
          </cell>
          <cell r="J61">
            <v>0.20000000000000012</v>
          </cell>
          <cell r="K61">
            <v>0.20000000000000007</v>
          </cell>
          <cell r="L61">
            <v>0.20000000000000004</v>
          </cell>
        </row>
        <row r="62">
          <cell r="H62">
            <v>173243.00364720722</v>
          </cell>
          <cell r="I62">
            <v>707081.6319864887</v>
          </cell>
          <cell r="J62">
            <v>1011939.339748196</v>
          </cell>
          <cell r="K62">
            <v>1357429.3760904949</v>
          </cell>
          <cell r="L62">
            <v>1831470.5564790044</v>
          </cell>
        </row>
      </sheetData>
      <sheetData sheetId="19">
        <row r="32">
          <cell r="H32">
            <v>0</v>
          </cell>
          <cell r="I32">
            <v>0</v>
          </cell>
          <cell r="J32">
            <v>0</v>
          </cell>
          <cell r="K32">
            <v>-302860.23038189625</v>
          </cell>
          <cell r="L32">
            <v>-359493.14955863368</v>
          </cell>
          <cell r="M32" t="str">
            <v>&lt;&lt;</v>
          </cell>
          <cell r="R32">
            <v>0</v>
          </cell>
          <cell r="U32">
            <v>0</v>
          </cell>
          <cell r="X32">
            <v>0</v>
          </cell>
          <cell r="AA32">
            <v>0</v>
          </cell>
          <cell r="AD32">
            <v>0</v>
          </cell>
          <cell r="AG32">
            <v>0</v>
          </cell>
          <cell r="AJ32">
            <v>0</v>
          </cell>
          <cell r="AM32">
            <v>0</v>
          </cell>
          <cell r="AP32">
            <v>0</v>
          </cell>
          <cell r="AS32">
            <v>0</v>
          </cell>
          <cell r="AV32">
            <v>0</v>
          </cell>
          <cell r="AY32">
            <v>-45662.360367771893</v>
          </cell>
          <cell r="BB32">
            <v>-85732.623338041449</v>
          </cell>
          <cell r="BE32">
            <v>-85732.623338041449</v>
          </cell>
          <cell r="BH32">
            <v>-85732.623338041449</v>
          </cell>
          <cell r="BK32">
            <v>-85732.623338041449</v>
          </cell>
          <cell r="BN32">
            <v>-91253.508740197431</v>
          </cell>
          <cell r="BQ32">
            <v>-91253.508740197431</v>
          </cell>
          <cell r="BT32">
            <v>-91253.508740197431</v>
          </cell>
        </row>
        <row r="33">
          <cell r="H33">
            <v>504399.63801762729</v>
          </cell>
          <cell r="I33">
            <v>273342.74972726603</v>
          </cell>
          <cell r="J33">
            <v>-45662.360367771995</v>
          </cell>
          <cell r="K33">
            <v>-85732.62333804142</v>
          </cell>
          <cell r="L33">
            <v>-91253.508740197343</v>
          </cell>
          <cell r="M33" t="str">
            <v>&lt;&lt;</v>
          </cell>
          <cell r="O33">
            <v>174227.86983050848</v>
          </cell>
          <cell r="P33">
            <v>322631.04604474583</v>
          </cell>
          <cell r="Q33">
            <v>323128.35649627127</v>
          </cell>
          <cell r="R33">
            <v>399884.9428800001</v>
          </cell>
          <cell r="S33">
            <v>400382.25333152554</v>
          </cell>
          <cell r="T33">
            <v>501415.77530847467</v>
          </cell>
          <cell r="U33">
            <v>501913.0857600001</v>
          </cell>
          <cell r="V33">
            <v>502410.39621152554</v>
          </cell>
          <cell r="W33">
            <v>502907.70666305098</v>
          </cell>
          <cell r="X33">
            <v>503405.01711457642</v>
          </cell>
          <cell r="Y33">
            <v>503902.32756610186</v>
          </cell>
          <cell r="Z33">
            <v>504399.63801762729</v>
          </cell>
          <cell r="AA33">
            <v>504936.73330527474</v>
          </cell>
          <cell r="AB33">
            <v>490314.12443916919</v>
          </cell>
          <cell r="AC33">
            <v>473164.89821410476</v>
          </cell>
          <cell r="AD33">
            <v>453489.05463008152</v>
          </cell>
          <cell r="AE33">
            <v>433813.21104605828</v>
          </cell>
          <cell r="AF33">
            <v>414137.36746203504</v>
          </cell>
          <cell r="AG33">
            <v>391934.90651905298</v>
          </cell>
          <cell r="AH33">
            <v>369732.44557607092</v>
          </cell>
          <cell r="AI33">
            <v>347529.98463308887</v>
          </cell>
          <cell r="AJ33">
            <v>322800.90633114794</v>
          </cell>
          <cell r="AK33">
            <v>298071.82802920701</v>
          </cell>
          <cell r="AL33">
            <v>273342.74972726608</v>
          </cell>
          <cell r="AM33">
            <v>246758.99055267958</v>
          </cell>
          <cell r="AN33">
            <v>220175.23137809307</v>
          </cell>
          <cell r="AO33">
            <v>193591.47220350656</v>
          </cell>
          <cell r="AP33">
            <v>167007.71302892006</v>
          </cell>
          <cell r="AQ33">
            <v>140423.95385433355</v>
          </cell>
          <cell r="AR33">
            <v>113840.19467974706</v>
          </cell>
          <cell r="AS33">
            <v>87256.435505160567</v>
          </cell>
          <cell r="AT33">
            <v>60672.676330574075</v>
          </cell>
          <cell r="AU33">
            <v>34088.917155987583</v>
          </cell>
          <cell r="AV33">
            <v>7505.1579814010911</v>
          </cell>
          <cell r="AW33">
            <v>-19078.601193185401</v>
          </cell>
          <cell r="AX33">
            <v>-45662.360367771893</v>
          </cell>
          <cell r="AY33">
            <v>-28577.541112680483</v>
          </cell>
          <cell r="AZ33">
            <v>-57155.082225360966</v>
          </cell>
          <cell r="BA33">
            <v>-85732.623338041449</v>
          </cell>
          <cell r="BB33">
            <v>-28577.541112680483</v>
          </cell>
          <cell r="BC33">
            <v>-57155.082225360966</v>
          </cell>
          <cell r="BD33">
            <v>-85732.623338041449</v>
          </cell>
          <cell r="BE33">
            <v>-28577.541112680483</v>
          </cell>
          <cell r="BF33">
            <v>-57155.082225360966</v>
          </cell>
          <cell r="BG33">
            <v>-85732.623338041449</v>
          </cell>
          <cell r="BH33">
            <v>-28577.541112680483</v>
          </cell>
          <cell r="BI33">
            <v>-57155.082225360966</v>
          </cell>
          <cell r="BJ33">
            <v>-85732.623338041449</v>
          </cell>
          <cell r="BK33">
            <v>-30417.836246732477</v>
          </cell>
          <cell r="BL33">
            <v>-60835.672493464954</v>
          </cell>
          <cell r="BM33">
            <v>-91253.508740197431</v>
          </cell>
          <cell r="BN33">
            <v>-30417.836246732477</v>
          </cell>
          <cell r="BO33">
            <v>-60835.672493464954</v>
          </cell>
          <cell r="BP33">
            <v>-91253.508740197431</v>
          </cell>
          <cell r="BQ33">
            <v>-30417.836246732477</v>
          </cell>
          <cell r="BR33">
            <v>-60835.672493464954</v>
          </cell>
          <cell r="BS33">
            <v>-91253.508740197431</v>
          </cell>
          <cell r="BT33">
            <v>-30417.836246732477</v>
          </cell>
          <cell r="BU33">
            <v>-60835.672493464954</v>
          </cell>
          <cell r="BV33">
            <v>-91253.508740197431</v>
          </cell>
        </row>
        <row r="37">
          <cell r="H37">
            <v>-38733.830973948519</v>
          </cell>
          <cell r="I37">
            <v>-56360.331651224078</v>
          </cell>
          <cell r="J37">
            <v>-51661.347126930268</v>
          </cell>
          <cell r="K37">
            <v>-46962.362602636458</v>
          </cell>
          <cell r="L37">
            <v>-32578.593157062074</v>
          </cell>
          <cell r="M37" t="str">
            <v>&lt;&lt;</v>
          </cell>
          <cell r="N37">
            <v>0</v>
          </cell>
          <cell r="O37">
            <v>0</v>
          </cell>
          <cell r="P37">
            <v>0</v>
          </cell>
          <cell r="Q37">
            <v>-3560.9047394852478</v>
          </cell>
          <cell r="R37">
            <v>0</v>
          </cell>
          <cell r="S37">
            <v>0</v>
          </cell>
          <cell r="T37">
            <v>-4444.7207313245444</v>
          </cell>
          <cell r="U37">
            <v>0</v>
          </cell>
          <cell r="V37">
            <v>0</v>
          </cell>
          <cell r="W37">
            <v>-7986.1598282276609</v>
          </cell>
          <cell r="X37">
            <v>0</v>
          </cell>
          <cell r="Y37">
            <v>0</v>
          </cell>
          <cell r="Z37">
            <v>-22742.045674911067</v>
          </cell>
          <cell r="AA37">
            <v>0</v>
          </cell>
          <cell r="AB37">
            <v>0</v>
          </cell>
          <cell r="AC37">
            <v>-14530.612711958564</v>
          </cell>
          <cell r="AD37">
            <v>0</v>
          </cell>
          <cell r="AE37">
            <v>0</v>
          </cell>
          <cell r="AF37">
            <v>-14383.769445574386</v>
          </cell>
          <cell r="AG37">
            <v>0</v>
          </cell>
          <cell r="AH37">
            <v>0</v>
          </cell>
          <cell r="AI37">
            <v>-14236.926179190201</v>
          </cell>
          <cell r="AJ37">
            <v>0</v>
          </cell>
          <cell r="AK37">
            <v>0</v>
          </cell>
          <cell r="AL37">
            <v>-13209.023314500926</v>
          </cell>
          <cell r="AM37">
            <v>0</v>
          </cell>
          <cell r="AN37">
            <v>0</v>
          </cell>
          <cell r="AO37">
            <v>-13355.866580885111</v>
          </cell>
          <cell r="AP37">
            <v>0</v>
          </cell>
          <cell r="AQ37">
            <v>0</v>
          </cell>
          <cell r="AR37">
            <v>-13209.023314500933</v>
          </cell>
          <cell r="AS37">
            <v>0</v>
          </cell>
          <cell r="AT37">
            <v>0</v>
          </cell>
          <cell r="AU37">
            <v>-13062.180048116748</v>
          </cell>
          <cell r="AV37">
            <v>0</v>
          </cell>
          <cell r="AW37">
            <v>0</v>
          </cell>
          <cell r="AX37">
            <v>-12034.277183427475</v>
          </cell>
          <cell r="AY37">
            <v>0</v>
          </cell>
          <cell r="AZ37">
            <v>0</v>
          </cell>
          <cell r="BA37">
            <v>-12181.120449811659</v>
          </cell>
          <cell r="BB37">
            <v>0</v>
          </cell>
          <cell r="BC37">
            <v>0</v>
          </cell>
          <cell r="BD37">
            <v>-12034.277183427477</v>
          </cell>
          <cell r="BE37">
            <v>0</v>
          </cell>
          <cell r="BF37">
            <v>0</v>
          </cell>
          <cell r="BG37">
            <v>-11887.433917043296</v>
          </cell>
          <cell r="BH37">
            <v>0</v>
          </cell>
          <cell r="BI37">
            <v>0</v>
          </cell>
          <cell r="BJ37">
            <v>-10859.531052354025</v>
          </cell>
          <cell r="BK37">
            <v>0</v>
          </cell>
          <cell r="BL37">
            <v>0</v>
          </cell>
          <cell r="BM37">
            <v>-11006.374318738206</v>
          </cell>
          <cell r="BN37">
            <v>0</v>
          </cell>
          <cell r="BO37">
            <v>0</v>
          </cell>
          <cell r="BP37">
            <v>-10859.531052354025</v>
          </cell>
          <cell r="BQ37">
            <v>0</v>
          </cell>
          <cell r="BR37">
            <v>0</v>
          </cell>
          <cell r="BS37">
            <v>-10712.687785969843</v>
          </cell>
          <cell r="BT37">
            <v>0</v>
          </cell>
          <cell r="BU37">
            <v>0</v>
          </cell>
          <cell r="BV37">
            <v>0</v>
          </cell>
        </row>
        <row r="38">
          <cell r="H38">
            <v>-15991.785299037452</v>
          </cell>
          <cell r="I38">
            <v>-65893.354011634219</v>
          </cell>
          <cell r="J38">
            <v>-52836.093258003719</v>
          </cell>
          <cell r="K38">
            <v>-48137.108733709902</v>
          </cell>
          <cell r="L38">
            <v>-43438.124209416099</v>
          </cell>
          <cell r="M38" t="str">
            <v>&lt;&lt;</v>
          </cell>
          <cell r="O38">
            <v>0</v>
          </cell>
          <cell r="P38">
            <v>0</v>
          </cell>
          <cell r="Q38">
            <v>0</v>
          </cell>
          <cell r="R38">
            <v>-3560.9047394852478</v>
          </cell>
          <cell r="S38">
            <v>0</v>
          </cell>
          <cell r="T38">
            <v>0</v>
          </cell>
          <cell r="U38">
            <v>-4444.7207313245444</v>
          </cell>
          <cell r="V38">
            <v>0</v>
          </cell>
          <cell r="W38">
            <v>0</v>
          </cell>
          <cell r="X38">
            <v>-7986.1598282276609</v>
          </cell>
          <cell r="Y38">
            <v>0</v>
          </cell>
          <cell r="Z38">
            <v>0</v>
          </cell>
          <cell r="AA38">
            <v>-22742.045674911067</v>
          </cell>
          <cell r="AB38">
            <v>0</v>
          </cell>
          <cell r="AC38">
            <v>0</v>
          </cell>
          <cell r="AD38">
            <v>-14530.612711958564</v>
          </cell>
          <cell r="AE38">
            <v>0</v>
          </cell>
          <cell r="AF38">
            <v>0</v>
          </cell>
          <cell r="AG38">
            <v>-14383.769445574386</v>
          </cell>
          <cell r="AH38">
            <v>0</v>
          </cell>
          <cell r="AI38">
            <v>0</v>
          </cell>
          <cell r="AJ38">
            <v>-14236.926179190201</v>
          </cell>
          <cell r="AK38">
            <v>0</v>
          </cell>
          <cell r="AL38">
            <v>0</v>
          </cell>
          <cell r="AM38">
            <v>-13209.023314500926</v>
          </cell>
          <cell r="AN38">
            <v>0</v>
          </cell>
          <cell r="AO38">
            <v>0</v>
          </cell>
          <cell r="AP38">
            <v>-13355.866580885111</v>
          </cell>
          <cell r="AQ38">
            <v>0</v>
          </cell>
          <cell r="AR38">
            <v>0</v>
          </cell>
          <cell r="AS38">
            <v>-13209.023314500933</v>
          </cell>
          <cell r="AT38">
            <v>0</v>
          </cell>
          <cell r="AU38">
            <v>0</v>
          </cell>
          <cell r="AV38">
            <v>-13062.180048116748</v>
          </cell>
          <cell r="AW38">
            <v>0</v>
          </cell>
          <cell r="AX38">
            <v>0</v>
          </cell>
          <cell r="AY38">
            <v>-12034.277183427475</v>
          </cell>
          <cell r="AZ38">
            <v>0</v>
          </cell>
          <cell r="BA38">
            <v>0</v>
          </cell>
          <cell r="BB38">
            <v>-12181.120449811659</v>
          </cell>
          <cell r="BC38">
            <v>0</v>
          </cell>
          <cell r="BD38">
            <v>0</v>
          </cell>
          <cell r="BE38">
            <v>-12034.277183427477</v>
          </cell>
          <cell r="BF38">
            <v>0</v>
          </cell>
          <cell r="BG38">
            <v>0</v>
          </cell>
          <cell r="BH38">
            <v>-11887.433917043296</v>
          </cell>
          <cell r="BI38">
            <v>0</v>
          </cell>
          <cell r="BJ38">
            <v>0</v>
          </cell>
          <cell r="BK38">
            <v>-10859.531052354025</v>
          </cell>
          <cell r="BL38">
            <v>0</v>
          </cell>
          <cell r="BM38">
            <v>0</v>
          </cell>
          <cell r="BN38">
            <v>-11006.374318738206</v>
          </cell>
          <cell r="BO38">
            <v>0</v>
          </cell>
          <cell r="BP38">
            <v>0</v>
          </cell>
          <cell r="BQ38">
            <v>-10859.531052354025</v>
          </cell>
          <cell r="BR38">
            <v>0</v>
          </cell>
          <cell r="BS38">
            <v>0</v>
          </cell>
          <cell r="BT38">
            <v>-10712.687785969843</v>
          </cell>
          <cell r="BU38">
            <v>0</v>
          </cell>
          <cell r="BV38">
            <v>0</v>
          </cell>
        </row>
        <row r="39">
          <cell r="H39">
            <v>-22742.045674911067</v>
          </cell>
          <cell r="I39">
            <v>-13209.023314500926</v>
          </cell>
          <cell r="J39">
            <v>-12034.277183427475</v>
          </cell>
          <cell r="K39">
            <v>-10859.531052354032</v>
          </cell>
          <cell r="L39">
            <v>0</v>
          </cell>
          <cell r="M39" t="str">
            <v>&lt;&lt;</v>
          </cell>
          <cell r="O39">
            <v>0</v>
          </cell>
          <cell r="P39">
            <v>0</v>
          </cell>
          <cell r="Q39">
            <v>-3560.9047394852478</v>
          </cell>
          <cell r="R39">
            <v>0</v>
          </cell>
          <cell r="S39">
            <v>0</v>
          </cell>
          <cell r="T39">
            <v>-4444.7207313245444</v>
          </cell>
          <cell r="U39">
            <v>0</v>
          </cell>
          <cell r="V39">
            <v>0</v>
          </cell>
          <cell r="W39">
            <v>-7986.1598282276609</v>
          </cell>
          <cell r="X39">
            <v>0</v>
          </cell>
          <cell r="Y39">
            <v>0</v>
          </cell>
          <cell r="Z39">
            <v>-22742.045674911067</v>
          </cell>
          <cell r="AA39">
            <v>0</v>
          </cell>
          <cell r="AB39">
            <v>0</v>
          </cell>
          <cell r="AC39">
            <v>-14530.612711958564</v>
          </cell>
          <cell r="AD39">
            <v>0</v>
          </cell>
          <cell r="AE39">
            <v>0</v>
          </cell>
          <cell r="AF39">
            <v>-14383.769445574386</v>
          </cell>
          <cell r="AG39">
            <v>0</v>
          </cell>
          <cell r="AH39">
            <v>0</v>
          </cell>
          <cell r="AI39">
            <v>-14236.926179190201</v>
          </cell>
          <cell r="AJ39">
            <v>0</v>
          </cell>
          <cell r="AK39">
            <v>0</v>
          </cell>
          <cell r="AL39">
            <v>-13209.023314500926</v>
          </cell>
          <cell r="AM39">
            <v>0</v>
          </cell>
          <cell r="AN39">
            <v>0</v>
          </cell>
          <cell r="AO39">
            <v>-13355.866580885111</v>
          </cell>
          <cell r="AP39">
            <v>0</v>
          </cell>
          <cell r="AQ39">
            <v>0</v>
          </cell>
          <cell r="AR39">
            <v>-13209.023314500933</v>
          </cell>
          <cell r="AS39">
            <v>0</v>
          </cell>
          <cell r="AT39">
            <v>0</v>
          </cell>
          <cell r="AU39">
            <v>-13062.180048116748</v>
          </cell>
          <cell r="AV39">
            <v>0</v>
          </cell>
          <cell r="AW39">
            <v>0</v>
          </cell>
          <cell r="AX39">
            <v>-12034.277183427475</v>
          </cell>
          <cell r="AY39">
            <v>0</v>
          </cell>
          <cell r="AZ39">
            <v>0</v>
          </cell>
          <cell r="BA39">
            <v>-12181.120449811659</v>
          </cell>
          <cell r="BB39">
            <v>0</v>
          </cell>
          <cell r="BC39">
            <v>0</v>
          </cell>
          <cell r="BD39">
            <v>-12034.277183427477</v>
          </cell>
          <cell r="BE39">
            <v>0</v>
          </cell>
          <cell r="BF39">
            <v>0</v>
          </cell>
          <cell r="BG39">
            <v>-11887.433917043296</v>
          </cell>
          <cell r="BH39">
            <v>0</v>
          </cell>
          <cell r="BI39">
            <v>0</v>
          </cell>
          <cell r="BJ39">
            <v>-10859.531052354025</v>
          </cell>
          <cell r="BK39">
            <v>0</v>
          </cell>
          <cell r="BL39">
            <v>0</v>
          </cell>
          <cell r="BM39">
            <v>-11006.374318738206</v>
          </cell>
          <cell r="BN39">
            <v>0</v>
          </cell>
          <cell r="BO39">
            <v>0</v>
          </cell>
          <cell r="BP39">
            <v>-10859.531052354025</v>
          </cell>
          <cell r="BQ39">
            <v>0</v>
          </cell>
          <cell r="BR39">
            <v>0</v>
          </cell>
          <cell r="BS39">
            <v>-10712.687785969843</v>
          </cell>
          <cell r="BT39">
            <v>0</v>
          </cell>
          <cell r="BU39">
            <v>0</v>
          </cell>
          <cell r="BV39">
            <v>0</v>
          </cell>
        </row>
        <row r="44">
          <cell r="H44">
            <v>0</v>
          </cell>
          <cell r="I44">
            <v>0</v>
          </cell>
          <cell r="J44">
            <v>-95458.070742142008</v>
          </cell>
          <cell r="K44">
            <v>-188051.55594493326</v>
          </cell>
          <cell r="L44">
            <v>-218855.46706452454</v>
          </cell>
          <cell r="M44" t="str">
            <v>&lt;&lt;</v>
          </cell>
          <cell r="R44">
            <v>0</v>
          </cell>
          <cell r="U44">
            <v>0</v>
          </cell>
          <cell r="X44">
            <v>0</v>
          </cell>
          <cell r="AA44">
            <v>0</v>
          </cell>
          <cell r="AD44">
            <v>0</v>
          </cell>
          <cell r="AG44">
            <v>0</v>
          </cell>
          <cell r="AJ44">
            <v>0</v>
          </cell>
          <cell r="AM44">
            <v>0</v>
          </cell>
          <cell r="AP44">
            <v>-13733.966567476056</v>
          </cell>
          <cell r="AS44">
            <v>-40377.126072136693</v>
          </cell>
          <cell r="AV44">
            <v>-41346.978102529261</v>
          </cell>
          <cell r="AY44">
            <v>-42489.217961385119</v>
          </cell>
          <cell r="BB44">
            <v>-47529.048985993009</v>
          </cell>
          <cell r="BE44">
            <v>-48525.355469790105</v>
          </cell>
          <cell r="BH44">
            <v>-49507.933527765046</v>
          </cell>
          <cell r="BK44">
            <v>-50662.507689597354</v>
          </cell>
          <cell r="BN44">
            <v>-55058.383540305615</v>
          </cell>
          <cell r="BQ44">
            <v>-56069.34085355945</v>
          </cell>
          <cell r="BT44">
            <v>-57065.234981062138</v>
          </cell>
        </row>
        <row r="45">
          <cell r="H45">
            <v>105781.59916352795</v>
          </cell>
          <cell r="I45">
            <v>25719.493491137036</v>
          </cell>
          <cell r="J45">
            <v>-42489.217961385119</v>
          </cell>
          <cell r="K45">
            <v>-50662.507689597405</v>
          </cell>
          <cell r="L45">
            <v>-60169.672309771064</v>
          </cell>
          <cell r="M45" t="str">
            <v>&lt;&lt;</v>
          </cell>
          <cell r="O45">
            <v>27.200000000000003</v>
          </cell>
          <cell r="P45">
            <v>6312.2005016949142</v>
          </cell>
          <cell r="Q45">
            <v>14399.056334714376</v>
          </cell>
          <cell r="R45">
            <v>22777.16715204018</v>
          </cell>
          <cell r="S45">
            <v>30155.197969365981</v>
          </cell>
          <cell r="T45">
            <v>39407.29293295669</v>
          </cell>
          <cell r="U45">
            <v>47185.430416949159</v>
          </cell>
          <cell r="V45">
            <v>57867.210612806033</v>
          </cell>
          <cell r="W45">
            <v>70042.409440975112</v>
          </cell>
          <cell r="X45">
            <v>80528.242970165316</v>
          </cell>
          <cell r="Y45">
            <v>90930.743166022192</v>
          </cell>
          <cell r="Z45">
            <v>105781.59916352795</v>
          </cell>
          <cell r="AA45">
            <v>116318.11343152041</v>
          </cell>
          <cell r="AB45">
            <v>113002.06614912063</v>
          </cell>
          <cell r="AC45">
            <v>110264.09377108718</v>
          </cell>
          <cell r="AD45">
            <v>102293.68956015664</v>
          </cell>
          <cell r="AE45">
            <v>94320.535922026087</v>
          </cell>
          <cell r="AF45">
            <v>89208.526521810418</v>
          </cell>
          <cell r="AG45">
            <v>78906.509286614513</v>
          </cell>
          <cell r="AH45">
            <v>68577.955644378599</v>
          </cell>
          <cell r="AI45">
            <v>61085.275120220729</v>
          </cell>
          <cell r="AJ45">
            <v>48435.591753559434</v>
          </cell>
          <cell r="AK45">
            <v>35760.631394898141</v>
          </cell>
          <cell r="AL45">
            <v>25719.493491137036</v>
          </cell>
          <cell r="AM45">
            <v>11740.206024074156</v>
          </cell>
          <cell r="AN45">
            <v>-2275.4513578442784</v>
          </cell>
          <cell r="AO45">
            <v>-13733.966567476056</v>
          </cell>
          <cell r="AP45">
            <v>-14241.170275567352</v>
          </cell>
          <cell r="AQ45">
            <v>-28576.074595591017</v>
          </cell>
          <cell r="AR45">
            <v>-40377.126072136693</v>
          </cell>
          <cell r="AS45">
            <v>-14538.257095449895</v>
          </cell>
          <cell r="AT45">
            <v>-29197.016873740155</v>
          </cell>
          <cell r="AU45">
            <v>-41346.978102529261</v>
          </cell>
          <cell r="AV45">
            <v>-14853.091620634681</v>
          </cell>
          <cell r="AW45">
            <v>-29824.822905321089</v>
          </cell>
          <cell r="AX45">
            <v>-42489.217961385119</v>
          </cell>
          <cell r="AY45">
            <v>-16552.65001102793</v>
          </cell>
          <cell r="AZ45">
            <v>-33200.750709287327</v>
          </cell>
          <cell r="BA45">
            <v>-47529.048985993009</v>
          </cell>
          <cell r="BB45">
            <v>-16878.133491207518</v>
          </cell>
          <cell r="BC45">
            <v>-33850.312397711954</v>
          </cell>
          <cell r="BD45">
            <v>-48525.355469790105</v>
          </cell>
          <cell r="BE45">
            <v>-17177.78158735959</v>
          </cell>
          <cell r="BF45">
            <v>-34479.119300641665</v>
          </cell>
          <cell r="BG45">
            <v>-49507.933527765046</v>
          </cell>
          <cell r="BH45">
            <v>-17496.995392754259</v>
          </cell>
          <cell r="BI45">
            <v>-35115.493052449732</v>
          </cell>
          <cell r="BJ45">
            <v>-50662.507689597354</v>
          </cell>
          <cell r="BK45">
            <v>-18982.969709011108</v>
          </cell>
          <cell r="BL45">
            <v>-38061.8525417645</v>
          </cell>
          <cell r="BM45">
            <v>-55058.383540305615</v>
          </cell>
          <cell r="BN45">
            <v>-19313.645090016813</v>
          </cell>
          <cell r="BO45">
            <v>-38721.661402872269</v>
          </cell>
          <cell r="BP45">
            <v>-56069.34085355945</v>
          </cell>
          <cell r="BQ45">
            <v>-19615.973215947568</v>
          </cell>
          <cell r="BR45">
            <v>-39358.697573710611</v>
          </cell>
          <cell r="BS45">
            <v>-57065.234981062138</v>
          </cell>
          <cell r="BT45">
            <v>-19939.769346767716</v>
          </cell>
          <cell r="BU45">
            <v>-40004.036287876341</v>
          </cell>
          <cell r="BV45">
            <v>-60169.672309770984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 t="str">
            <v>&lt;&lt;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</row>
        <row r="68">
          <cell r="H68">
            <v>0</v>
          </cell>
          <cell r="I68">
            <v>17400.20109124681</v>
          </cell>
          <cell r="J68">
            <v>18705.216173090321</v>
          </cell>
          <cell r="K68">
            <v>19909.767613292934</v>
          </cell>
          <cell r="L68">
            <v>21191.888013868298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9711.7401439517052</v>
          </cell>
          <cell r="AB68">
            <v>11330.363501276992</v>
          </cell>
          <cell r="AC68">
            <v>12948.986858602277</v>
          </cell>
          <cell r="AD68">
            <v>12948.986858602277</v>
          </cell>
          <cell r="AE68">
            <v>12948.986858602277</v>
          </cell>
          <cell r="AF68">
            <v>14567.610215927563</v>
          </cell>
          <cell r="AG68">
            <v>14567.610215927563</v>
          </cell>
          <cell r="AH68">
            <v>14567.610215927563</v>
          </cell>
          <cell r="AI68">
            <v>16186.233573252846</v>
          </cell>
          <cell r="AJ68">
            <v>16186.233573252846</v>
          </cell>
          <cell r="AK68">
            <v>16186.233573252846</v>
          </cell>
          <cell r="AL68">
            <v>17400.20109124681</v>
          </cell>
          <cell r="AM68">
            <v>17400.20109124681</v>
          </cell>
          <cell r="AN68">
            <v>17400.20109124681</v>
          </cell>
          <cell r="AO68">
            <v>17400.20109124681</v>
          </cell>
          <cell r="AP68">
            <v>17400.20109124681</v>
          </cell>
          <cell r="AQ68">
            <v>17400.20109124681</v>
          </cell>
          <cell r="AR68">
            <v>17400.20109124681</v>
          </cell>
          <cell r="AS68">
            <v>17400.20109124681</v>
          </cell>
          <cell r="AT68">
            <v>17400.20109124681</v>
          </cell>
          <cell r="AU68">
            <v>17400.20109124681</v>
          </cell>
          <cell r="AV68">
            <v>17400.20109124681</v>
          </cell>
          <cell r="AW68">
            <v>17400.20109124681</v>
          </cell>
          <cell r="AX68">
            <v>18705.216173090321</v>
          </cell>
          <cell r="AY68">
            <v>18705.216173090321</v>
          </cell>
          <cell r="AZ68">
            <v>18705.216173090321</v>
          </cell>
          <cell r="BA68">
            <v>18705.216173090321</v>
          </cell>
          <cell r="BB68">
            <v>18705.216173090321</v>
          </cell>
          <cell r="BC68">
            <v>18705.216173090321</v>
          </cell>
          <cell r="BD68">
            <v>18705.216173090321</v>
          </cell>
          <cell r="BE68">
            <v>18705.216173090321</v>
          </cell>
          <cell r="BF68">
            <v>18705.216173090321</v>
          </cell>
          <cell r="BG68">
            <v>18705.216173090321</v>
          </cell>
          <cell r="BH68">
            <v>18705.216173090321</v>
          </cell>
          <cell r="BI68">
            <v>18705.216173090321</v>
          </cell>
          <cell r="BJ68">
            <v>19909.767613292934</v>
          </cell>
          <cell r="BK68">
            <v>19909.767613292934</v>
          </cell>
          <cell r="BL68">
            <v>19909.767613292934</v>
          </cell>
          <cell r="BM68">
            <v>19909.767613292934</v>
          </cell>
          <cell r="BN68">
            <v>19909.767613292934</v>
          </cell>
          <cell r="BO68">
            <v>19909.767613292934</v>
          </cell>
          <cell r="BP68">
            <v>19909.767613292934</v>
          </cell>
          <cell r="BQ68">
            <v>19909.767613292934</v>
          </cell>
          <cell r="BR68">
            <v>19909.767613292934</v>
          </cell>
          <cell r="BS68">
            <v>19909.767613292934</v>
          </cell>
          <cell r="BT68">
            <v>19909.767613292934</v>
          </cell>
          <cell r="BU68">
            <v>19909.767613292934</v>
          </cell>
          <cell r="BV68">
            <v>21191.888013868298</v>
          </cell>
        </row>
        <row r="69"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-9711.7401439517052</v>
          </cell>
          <cell r="AB69">
            <v>-1618.6233573252866</v>
          </cell>
          <cell r="AC69">
            <v>-1618.6233573252848</v>
          </cell>
          <cell r="AD69">
            <v>0</v>
          </cell>
          <cell r="AE69">
            <v>0</v>
          </cell>
          <cell r="AF69">
            <v>-1618.6233573252866</v>
          </cell>
          <cell r="AG69">
            <v>0</v>
          </cell>
          <cell r="AH69">
            <v>0</v>
          </cell>
          <cell r="AI69">
            <v>-1618.623357325283</v>
          </cell>
          <cell r="AJ69">
            <v>0</v>
          </cell>
          <cell r="AK69">
            <v>0</v>
          </cell>
          <cell r="AL69">
            <v>-1213.9675179939641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-1305.0150818435104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-1204.5514402026129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-1282.1204005753643</v>
          </cell>
        </row>
        <row r="70">
          <cell r="H70">
            <v>0</v>
          </cell>
          <cell r="I70">
            <v>280947.94520547951</v>
          </cell>
          <cell r="J70">
            <v>302019.04109589051</v>
          </cell>
          <cell r="K70">
            <v>324670.46917808219</v>
          </cell>
          <cell r="L70">
            <v>345578.12817655649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168568.76712328766</v>
          </cell>
          <cell r="AC70">
            <v>196663.56164383562</v>
          </cell>
          <cell r="AD70">
            <v>224758.35616438364</v>
          </cell>
          <cell r="AE70">
            <v>224758.35616438364</v>
          </cell>
          <cell r="AF70">
            <v>224758.35616438364</v>
          </cell>
          <cell r="AG70">
            <v>252853.15068493155</v>
          </cell>
          <cell r="AH70">
            <v>252853.15068493155</v>
          </cell>
          <cell r="AI70">
            <v>252853.15068493155</v>
          </cell>
          <cell r="AJ70">
            <v>280947.94520547951</v>
          </cell>
          <cell r="AK70">
            <v>280947.94520547951</v>
          </cell>
          <cell r="AL70">
            <v>280947.94520547951</v>
          </cell>
          <cell r="AM70">
            <v>302019.04109589051</v>
          </cell>
          <cell r="AN70">
            <v>302019.04109589051</v>
          </cell>
          <cell r="AO70">
            <v>302019.04109589051</v>
          </cell>
          <cell r="AP70">
            <v>302019.04109589051</v>
          </cell>
          <cell r="AQ70">
            <v>302019.04109589051</v>
          </cell>
          <cell r="AR70">
            <v>302019.04109589051</v>
          </cell>
          <cell r="AS70">
            <v>302019.04109589051</v>
          </cell>
          <cell r="AT70">
            <v>302019.04109589051</v>
          </cell>
          <cell r="AU70">
            <v>302019.04109589051</v>
          </cell>
          <cell r="AV70">
            <v>302019.04109589051</v>
          </cell>
          <cell r="AW70">
            <v>302019.04109589051</v>
          </cell>
          <cell r="AX70">
            <v>302019.04109589051</v>
          </cell>
          <cell r="AY70">
            <v>324670.46917808219</v>
          </cell>
          <cell r="AZ70">
            <v>324670.46917808219</v>
          </cell>
          <cell r="BA70">
            <v>324670.46917808219</v>
          </cell>
          <cell r="BB70">
            <v>324670.46917808219</v>
          </cell>
          <cell r="BC70">
            <v>324670.46917808219</v>
          </cell>
          <cell r="BD70">
            <v>324670.46917808219</v>
          </cell>
          <cell r="BE70">
            <v>324670.46917808219</v>
          </cell>
          <cell r="BF70">
            <v>324670.46917808219</v>
          </cell>
          <cell r="BG70">
            <v>324670.46917808219</v>
          </cell>
          <cell r="BH70">
            <v>324670.46917808219</v>
          </cell>
          <cell r="BI70">
            <v>324670.46917808219</v>
          </cell>
          <cell r="BJ70">
            <v>324670.46917808219</v>
          </cell>
          <cell r="BK70">
            <v>345578.12817655649</v>
          </cell>
          <cell r="BL70">
            <v>345578.12817655649</v>
          </cell>
          <cell r="BM70">
            <v>345578.12817655649</v>
          </cell>
          <cell r="BN70">
            <v>345578.12817655649</v>
          </cell>
          <cell r="BO70">
            <v>345578.12817655649</v>
          </cell>
          <cell r="BP70">
            <v>345578.12817655649</v>
          </cell>
          <cell r="BQ70">
            <v>345578.12817655649</v>
          </cell>
          <cell r="BR70">
            <v>345578.12817655649</v>
          </cell>
          <cell r="BS70">
            <v>345578.12817655649</v>
          </cell>
          <cell r="BT70">
            <v>345578.12817655649</v>
          </cell>
          <cell r="BU70">
            <v>345578.12817655649</v>
          </cell>
          <cell r="BV70">
            <v>345578.12817655649</v>
          </cell>
        </row>
        <row r="71"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-168568.76712328766</v>
          </cell>
          <cell r="AC71">
            <v>-28094.794520547963</v>
          </cell>
          <cell r="AD71">
            <v>-28094.794520548021</v>
          </cell>
          <cell r="AE71">
            <v>0</v>
          </cell>
          <cell r="AF71">
            <v>0</v>
          </cell>
          <cell r="AG71">
            <v>-28094.794520547905</v>
          </cell>
          <cell r="AH71">
            <v>0</v>
          </cell>
          <cell r="AI71">
            <v>0</v>
          </cell>
          <cell r="AJ71">
            <v>-28094.794520547963</v>
          </cell>
          <cell r="AK71">
            <v>0</v>
          </cell>
          <cell r="AL71">
            <v>0</v>
          </cell>
          <cell r="AM71">
            <v>-21071.095890411001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-22651.428082191676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-20907.658998474304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</row>
        <row r="72">
          <cell r="H72">
            <v>0</v>
          </cell>
          <cell r="I72">
            <v>6366.5852054794523</v>
          </cell>
          <cell r="J72">
            <v>6844.0790958904108</v>
          </cell>
          <cell r="K72">
            <v>7357.3850280821935</v>
          </cell>
          <cell r="L72">
            <v>7831.1752612285545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3819.9511232876716</v>
          </cell>
          <cell r="AC72">
            <v>4456.6096438356171</v>
          </cell>
          <cell r="AD72">
            <v>5093.2681643835613</v>
          </cell>
          <cell r="AE72">
            <v>5093.2681643835613</v>
          </cell>
          <cell r="AF72">
            <v>5093.2681643835613</v>
          </cell>
          <cell r="AG72">
            <v>5729.9266849315072</v>
          </cell>
          <cell r="AH72">
            <v>5729.9266849315072</v>
          </cell>
          <cell r="AI72">
            <v>5729.9266849315072</v>
          </cell>
          <cell r="AJ72">
            <v>6366.5852054794523</v>
          </cell>
          <cell r="AK72">
            <v>6366.5852054794523</v>
          </cell>
          <cell r="AL72">
            <v>6366.5852054794523</v>
          </cell>
          <cell r="AM72">
            <v>6844.0790958904108</v>
          </cell>
          <cell r="AN72">
            <v>6844.0790958904108</v>
          </cell>
          <cell r="AO72">
            <v>6844.0790958904108</v>
          </cell>
          <cell r="AP72">
            <v>6844.0790958904108</v>
          </cell>
          <cell r="AQ72">
            <v>6844.0790958904108</v>
          </cell>
          <cell r="AR72">
            <v>6844.0790958904108</v>
          </cell>
          <cell r="AS72">
            <v>6844.0790958904108</v>
          </cell>
          <cell r="AT72">
            <v>6844.0790958904108</v>
          </cell>
          <cell r="AU72">
            <v>6844.0790958904108</v>
          </cell>
          <cell r="AV72">
            <v>6844.0790958904108</v>
          </cell>
          <cell r="AW72">
            <v>6844.0790958904108</v>
          </cell>
          <cell r="AX72">
            <v>6844.0790958904108</v>
          </cell>
          <cell r="AY72">
            <v>7357.3850280821935</v>
          </cell>
          <cell r="AZ72">
            <v>7357.3850280821935</v>
          </cell>
          <cell r="BA72">
            <v>7357.3850280821935</v>
          </cell>
          <cell r="BB72">
            <v>7357.3850280821935</v>
          </cell>
          <cell r="BC72">
            <v>7357.3850280821935</v>
          </cell>
          <cell r="BD72">
            <v>7357.3850280821935</v>
          </cell>
          <cell r="BE72">
            <v>7357.3850280821935</v>
          </cell>
          <cell r="BF72">
            <v>7357.3850280821935</v>
          </cell>
          <cell r="BG72">
            <v>7357.3850280821935</v>
          </cell>
          <cell r="BH72">
            <v>7357.3850280821935</v>
          </cell>
          <cell r="BI72">
            <v>7357.3850280821935</v>
          </cell>
          <cell r="BJ72">
            <v>7357.3850280821935</v>
          </cell>
          <cell r="BK72">
            <v>7831.1752612285545</v>
          </cell>
          <cell r="BL72">
            <v>7831.1752612285545</v>
          </cell>
          <cell r="BM72">
            <v>7831.1752612285545</v>
          </cell>
          <cell r="BN72">
            <v>7831.1752612285545</v>
          </cell>
          <cell r="BO72">
            <v>7831.1752612285545</v>
          </cell>
          <cell r="BP72">
            <v>7831.1752612285545</v>
          </cell>
          <cell r="BQ72">
            <v>7831.1752612285545</v>
          </cell>
          <cell r="BR72">
            <v>7831.1752612285545</v>
          </cell>
          <cell r="BS72">
            <v>7831.1752612285545</v>
          </cell>
          <cell r="BT72">
            <v>7831.1752612285545</v>
          </cell>
          <cell r="BU72">
            <v>7831.1752612285545</v>
          </cell>
          <cell r="BV72">
            <v>7831.1752612285545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3819.9511232876716</v>
          </cell>
          <cell r="AC73">
            <v>636.6585205479455</v>
          </cell>
          <cell r="AD73">
            <v>636.65852054794414</v>
          </cell>
          <cell r="AE73">
            <v>0</v>
          </cell>
          <cell r="AF73">
            <v>0</v>
          </cell>
          <cell r="AG73">
            <v>636.65852054794595</v>
          </cell>
          <cell r="AH73">
            <v>0</v>
          </cell>
          <cell r="AI73">
            <v>0</v>
          </cell>
          <cell r="AJ73">
            <v>636.65852054794505</v>
          </cell>
          <cell r="AK73">
            <v>0</v>
          </cell>
          <cell r="AL73">
            <v>0</v>
          </cell>
          <cell r="AM73">
            <v>477.49389041095856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513.30593219178263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473.79023314636106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</row>
      </sheetData>
      <sheetData sheetId="20">
        <row r="12">
          <cell r="H12">
            <v>43942.500000000007</v>
          </cell>
          <cell r="I12">
            <v>52835.565119999999</v>
          </cell>
          <cell r="J12">
            <v>58412.993045197451</v>
          </cell>
          <cell r="K12">
            <v>64396.586400775304</v>
          </cell>
          <cell r="L12">
            <v>70657.608910177078</v>
          </cell>
          <cell r="M12" t="str">
            <v>&lt;&lt;</v>
          </cell>
          <cell r="O12">
            <v>0</v>
          </cell>
          <cell r="P12">
            <v>4231.5</v>
          </cell>
          <cell r="Q12">
            <v>4213.8999999999996</v>
          </cell>
          <cell r="R12">
            <v>4136.3</v>
          </cell>
          <cell r="S12">
            <v>4073.9</v>
          </cell>
          <cell r="T12">
            <v>4061.5</v>
          </cell>
          <cell r="U12">
            <v>3991.1</v>
          </cell>
          <cell r="V12">
            <v>3971.9</v>
          </cell>
          <cell r="W12">
            <v>3869.5</v>
          </cell>
          <cell r="X12">
            <v>3825.5</v>
          </cell>
          <cell r="Y12">
            <v>3825.5</v>
          </cell>
          <cell r="Z12">
            <v>3741.9</v>
          </cell>
          <cell r="AA12">
            <v>4691.2101599999996</v>
          </cell>
          <cell r="AB12">
            <v>4671.6980960000001</v>
          </cell>
          <cell r="AC12">
            <v>4585.6676319999997</v>
          </cell>
          <cell r="AD12">
            <v>4516.4884959999999</v>
          </cell>
          <cell r="AE12">
            <v>4502.74136</v>
          </cell>
          <cell r="AF12">
            <v>4424.6931039999999</v>
          </cell>
          <cell r="AG12">
            <v>4403.4072159999996</v>
          </cell>
          <cell r="AH12">
            <v>4289.8824800000002</v>
          </cell>
          <cell r="AI12">
            <v>4241.10232</v>
          </cell>
          <cell r="AJ12">
            <v>4241.10232</v>
          </cell>
          <cell r="AK12">
            <v>4148.420016</v>
          </cell>
          <cell r="AL12">
            <v>4119.1519200000002</v>
          </cell>
          <cell r="AM12">
            <v>5186.4236869099213</v>
          </cell>
          <cell r="AN12">
            <v>5164.8518904099528</v>
          </cell>
          <cell r="AO12">
            <v>5069.7398785691848</v>
          </cell>
          <cell r="AP12">
            <v>4993.2580546147528</v>
          </cell>
          <cell r="AQ12">
            <v>4978.0597434443207</v>
          </cell>
          <cell r="AR12">
            <v>4891.7725574444494</v>
          </cell>
          <cell r="AS12">
            <v>4868.2396885353937</v>
          </cell>
          <cell r="AT12">
            <v>4742.7310543537615</v>
          </cell>
          <cell r="AU12">
            <v>4688.8015631038415</v>
          </cell>
          <cell r="AV12">
            <v>4688.8015631038415</v>
          </cell>
          <cell r="AW12">
            <v>4586.3355297289927</v>
          </cell>
          <cell r="AX12">
            <v>4553.9778349790413</v>
          </cell>
          <cell r="AY12">
            <v>5717.7001837022253</v>
          </cell>
          <cell r="AZ12">
            <v>5693.9186586559872</v>
          </cell>
          <cell r="BA12">
            <v>5589.0637527702984</v>
          </cell>
          <cell r="BB12">
            <v>5504.7474366972701</v>
          </cell>
          <cell r="BC12">
            <v>5487.9922713237838</v>
          </cell>
          <cell r="BD12">
            <v>5392.8661711388286</v>
          </cell>
          <cell r="BE12">
            <v>5366.9226892702054</v>
          </cell>
          <cell r="BF12">
            <v>5228.5574526375431</v>
          </cell>
          <cell r="BG12">
            <v>5169.1036400219455</v>
          </cell>
          <cell r="BH12">
            <v>5169.1036400219464</v>
          </cell>
          <cell r="BI12">
            <v>5056.1413960523114</v>
          </cell>
          <cell r="BJ12">
            <v>5020.4691084829537</v>
          </cell>
          <cell r="BK12">
            <v>6273.6093017628582</v>
          </cell>
          <cell r="BL12">
            <v>6247.5155941624735</v>
          </cell>
          <cell r="BM12">
            <v>6132.4660651971426</v>
          </cell>
          <cell r="BN12">
            <v>6039.9520109775985</v>
          </cell>
          <cell r="BO12">
            <v>6021.5678078955098</v>
          </cell>
          <cell r="BP12">
            <v>5917.1929774939726</v>
          </cell>
          <cell r="BQ12">
            <v>5888.7271146571893</v>
          </cell>
          <cell r="BR12">
            <v>5736.9091795276809</v>
          </cell>
          <cell r="BS12">
            <v>5671.674910526719</v>
          </cell>
          <cell r="BT12">
            <v>5671.6749105267199</v>
          </cell>
          <cell r="BU12">
            <v>5547.7297994248929</v>
          </cell>
          <cell r="BV12">
            <v>5508.5892380243176</v>
          </cell>
        </row>
        <row r="13">
          <cell r="H13">
            <v>0</v>
          </cell>
          <cell r="I13">
            <v>4635.0021120000001</v>
          </cell>
          <cell r="J13">
            <v>6642.152249581055</v>
          </cell>
          <cell r="K13">
            <v>7322.5477574191418</v>
          </cell>
          <cell r="L13">
            <v>8034.4897856819762</v>
          </cell>
          <cell r="M13" t="str">
            <v>&lt;&lt;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328.60089600000003</v>
          </cell>
          <cell r="AC13">
            <v>369.70926719999994</v>
          </cell>
          <cell r="AD13">
            <v>402.65804800000001</v>
          </cell>
          <cell r="AE13">
            <v>402.65804800000001</v>
          </cell>
          <cell r="AF13">
            <v>402.65804800000006</v>
          </cell>
          <cell r="AG13">
            <v>452.99030400000009</v>
          </cell>
          <cell r="AH13">
            <v>433.83300480000003</v>
          </cell>
          <cell r="AI13">
            <v>425.05257600000004</v>
          </cell>
          <cell r="AJ13">
            <v>472.28063999999989</v>
          </cell>
          <cell r="AK13">
            <v>472.28064000000006</v>
          </cell>
          <cell r="AL13">
            <v>472.28064000000006</v>
          </cell>
          <cell r="AM13">
            <v>605.48110630591998</v>
          </cell>
          <cell r="AN13">
            <v>605.48110630591998</v>
          </cell>
          <cell r="AO13">
            <v>583.90930980595203</v>
          </cell>
          <cell r="AP13">
            <v>556.45429607872006</v>
          </cell>
          <cell r="AQ13">
            <v>556.45429607871995</v>
          </cell>
          <cell r="AR13">
            <v>556.45429607871995</v>
          </cell>
          <cell r="AS13">
            <v>556.45429607872006</v>
          </cell>
          <cell r="AT13">
            <v>532.92142716966407</v>
          </cell>
          <cell r="AU13">
            <v>522.13552891968004</v>
          </cell>
          <cell r="AV13">
            <v>522.13552891967993</v>
          </cell>
          <cell r="AW13">
            <v>522.13552891967993</v>
          </cell>
          <cell r="AX13">
            <v>522.13552891968004</v>
          </cell>
          <cell r="AY13">
            <v>667.50416891147324</v>
          </cell>
          <cell r="AZ13">
            <v>667.50416891147324</v>
          </cell>
          <cell r="BA13">
            <v>643.72264386523455</v>
          </cell>
          <cell r="BB13">
            <v>613.45524835183983</v>
          </cell>
          <cell r="BC13">
            <v>613.45524835183983</v>
          </cell>
          <cell r="BD13">
            <v>613.45524835183971</v>
          </cell>
          <cell r="BE13">
            <v>613.45524835183983</v>
          </cell>
          <cell r="BF13">
            <v>587.51176648321575</v>
          </cell>
          <cell r="BG13">
            <v>575.62100396009635</v>
          </cell>
          <cell r="BH13">
            <v>575.62100396009646</v>
          </cell>
          <cell r="BI13">
            <v>575.62100396009635</v>
          </cell>
          <cell r="BJ13">
            <v>575.62100396009635</v>
          </cell>
          <cell r="BK13">
            <v>732.40292923806021</v>
          </cell>
          <cell r="BL13">
            <v>732.40292923806021</v>
          </cell>
          <cell r="BM13">
            <v>706.30922163767593</v>
          </cell>
          <cell r="BN13">
            <v>673.09904832809582</v>
          </cell>
          <cell r="BO13">
            <v>673.09904832809582</v>
          </cell>
          <cell r="BP13">
            <v>673.09904832809582</v>
          </cell>
          <cell r="BQ13">
            <v>673.09904832809582</v>
          </cell>
          <cell r="BR13">
            <v>644.63318549131293</v>
          </cell>
          <cell r="BS13">
            <v>631.58633169112068</v>
          </cell>
          <cell r="BT13">
            <v>631.5863316911209</v>
          </cell>
          <cell r="BU13">
            <v>631.58633169112068</v>
          </cell>
          <cell r="BV13">
            <v>631.58633169112079</v>
          </cell>
        </row>
        <row r="14"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14648.682048000004</v>
          </cell>
          <cell r="AC14">
            <v>17090.129056000002</v>
          </cell>
          <cell r="AD14">
            <v>19531.576064000004</v>
          </cell>
          <cell r="AE14">
            <v>19531.576064000004</v>
          </cell>
          <cell r="AF14">
            <v>19531.576064000004</v>
          </cell>
          <cell r="AG14">
            <v>21973.023072000007</v>
          </cell>
          <cell r="AH14">
            <v>21973.023072000007</v>
          </cell>
          <cell r="AI14">
            <v>21973.023072000007</v>
          </cell>
          <cell r="AJ14">
            <v>24414.470079999999</v>
          </cell>
          <cell r="AK14">
            <v>24380.767424000009</v>
          </cell>
          <cell r="AL14">
            <v>24370.124479999999</v>
          </cell>
          <cell r="AM14">
            <v>26991.710370584955</v>
          </cell>
          <cell r="AN14">
            <v>26991.710370584955</v>
          </cell>
          <cell r="AO14">
            <v>26991.710370584955</v>
          </cell>
          <cell r="AP14">
            <v>26991.710370584955</v>
          </cell>
          <cell r="AQ14">
            <v>26991.710370584959</v>
          </cell>
          <cell r="AR14">
            <v>26991.710370584955</v>
          </cell>
          <cell r="AS14">
            <v>26991.710370584951</v>
          </cell>
          <cell r="AT14">
            <v>26991.710370584951</v>
          </cell>
          <cell r="AU14">
            <v>26991.710370584955</v>
          </cell>
          <cell r="AV14">
            <v>26991.710370584955</v>
          </cell>
          <cell r="AW14">
            <v>26954.449994812279</v>
          </cell>
          <cell r="AX14">
            <v>26942.683560357749</v>
          </cell>
          <cell r="AY14">
            <v>29756.633214106201</v>
          </cell>
          <cell r="AZ14">
            <v>29756.633214106201</v>
          </cell>
          <cell r="BA14">
            <v>29756.633214106201</v>
          </cell>
          <cell r="BB14">
            <v>29756.633214106201</v>
          </cell>
          <cell r="BC14">
            <v>29756.633214106201</v>
          </cell>
          <cell r="BD14">
            <v>29756.633214106201</v>
          </cell>
          <cell r="BE14">
            <v>29756.633214106201</v>
          </cell>
          <cell r="BF14">
            <v>29756.633214106208</v>
          </cell>
          <cell r="BG14">
            <v>29756.633214106208</v>
          </cell>
          <cell r="BH14">
            <v>29756.633214106201</v>
          </cell>
          <cell r="BI14">
            <v>29715.556034480876</v>
          </cell>
          <cell r="BJ14">
            <v>29702.584293546573</v>
          </cell>
          <cell r="BK14">
            <v>32649.751634980894</v>
          </cell>
          <cell r="BL14">
            <v>32649.751634980894</v>
          </cell>
          <cell r="BM14">
            <v>32649.751634980894</v>
          </cell>
          <cell r="BN14">
            <v>32649.751634980898</v>
          </cell>
          <cell r="BO14">
            <v>32649.75163498089</v>
          </cell>
          <cell r="BP14">
            <v>32649.75163498089</v>
          </cell>
          <cell r="BQ14">
            <v>32649.751634980894</v>
          </cell>
          <cell r="BR14">
            <v>32649.751634980894</v>
          </cell>
          <cell r="BS14">
            <v>32649.751634980894</v>
          </cell>
          <cell r="BT14">
            <v>32649.751634980894</v>
          </cell>
          <cell r="BU14">
            <v>32604.680685489318</v>
          </cell>
          <cell r="BV14">
            <v>32590.447754070938</v>
          </cell>
        </row>
      </sheetData>
      <sheetData sheetId="21">
        <row r="11">
          <cell r="H11">
            <v>3264997.7600000002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O11">
            <v>1154000</v>
          </cell>
          <cell r="P11">
            <v>2110997.7600000002</v>
          </cell>
          <cell r="Q11">
            <v>0</v>
          </cell>
          <cell r="R11">
            <v>0</v>
          </cell>
          <cell r="S11">
            <v>0</v>
          </cell>
          <cell r="T11">
            <v>300000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</row>
        <row r="12">
          <cell r="H12">
            <v>0</v>
          </cell>
          <cell r="I12">
            <v>0</v>
          </cell>
          <cell r="J12">
            <v>563399.62666666671</v>
          </cell>
          <cell r="K12">
            <v>652999.55200000003</v>
          </cell>
          <cell r="L12">
            <v>652999.55200000003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50000</v>
          </cell>
          <cell r="V12">
            <v>50000</v>
          </cell>
          <cell r="W12">
            <v>50000</v>
          </cell>
          <cell r="X12">
            <v>50000</v>
          </cell>
          <cell r="Y12">
            <v>50000</v>
          </cell>
          <cell r="Z12">
            <v>50000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19233.333333333332</v>
          </cell>
          <cell r="AO12">
            <v>54416.629333333331</v>
          </cell>
          <cell r="AP12">
            <v>54416.629333333331</v>
          </cell>
          <cell r="AQ12">
            <v>54416.629333333331</v>
          </cell>
          <cell r="AR12">
            <v>54416.629333333331</v>
          </cell>
          <cell r="AS12">
            <v>54416.629333333331</v>
          </cell>
          <cell r="AT12">
            <v>54416.629333333331</v>
          </cell>
          <cell r="AU12">
            <v>54416.629333333331</v>
          </cell>
          <cell r="AV12">
            <v>54416.629333333331</v>
          </cell>
          <cell r="AW12">
            <v>54416.629333333331</v>
          </cell>
          <cell r="AX12">
            <v>54416.629333333331</v>
          </cell>
          <cell r="AY12">
            <v>54416.629333333331</v>
          </cell>
          <cell r="AZ12">
            <v>54416.629333333331</v>
          </cell>
          <cell r="BA12">
            <v>54416.629333333331</v>
          </cell>
          <cell r="BB12">
            <v>54416.629333333331</v>
          </cell>
          <cell r="BC12">
            <v>54416.629333333331</v>
          </cell>
          <cell r="BD12">
            <v>54416.629333333331</v>
          </cell>
          <cell r="BE12">
            <v>54416.629333333331</v>
          </cell>
          <cell r="BF12">
            <v>54416.629333333331</v>
          </cell>
          <cell r="BG12">
            <v>54416.629333333331</v>
          </cell>
          <cell r="BH12">
            <v>54416.629333333331</v>
          </cell>
          <cell r="BI12">
            <v>54416.629333333331</v>
          </cell>
          <cell r="BJ12">
            <v>54416.629333333331</v>
          </cell>
          <cell r="BK12">
            <v>54416.629333333331</v>
          </cell>
          <cell r="BL12">
            <v>54416.629333333331</v>
          </cell>
          <cell r="BM12">
            <v>54416.629333333331</v>
          </cell>
          <cell r="BN12">
            <v>54416.629333333331</v>
          </cell>
          <cell r="BO12">
            <v>54416.629333333331</v>
          </cell>
          <cell r="BP12">
            <v>54416.629333333331</v>
          </cell>
          <cell r="BQ12">
            <v>54416.629333333331</v>
          </cell>
          <cell r="BR12">
            <v>54416.629333333331</v>
          </cell>
          <cell r="BS12">
            <v>54416.629333333331</v>
          </cell>
          <cell r="BT12">
            <v>54416.629333333331</v>
          </cell>
          <cell r="BU12">
            <v>54416.629333333331</v>
          </cell>
          <cell r="BV12">
            <v>54416.629333333331</v>
          </cell>
        </row>
        <row r="15"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300000</v>
          </cell>
          <cell r="U15">
            <v>250000</v>
          </cell>
          <cell r="V15">
            <v>200000</v>
          </cell>
          <cell r="W15">
            <v>150000</v>
          </cell>
          <cell r="X15">
            <v>100000</v>
          </cell>
          <cell r="Y15">
            <v>50000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</row>
        <row r="16">
          <cell r="O16">
            <v>1154000</v>
          </cell>
          <cell r="P16">
            <v>3264997.7600000002</v>
          </cell>
          <cell r="Q16">
            <v>3264997.7600000002</v>
          </cell>
          <cell r="R16">
            <v>3264997.7600000002</v>
          </cell>
          <cell r="S16">
            <v>3264997.7600000002</v>
          </cell>
          <cell r="T16">
            <v>3264997.7600000002</v>
          </cell>
          <cell r="U16">
            <v>3264997.7600000002</v>
          </cell>
          <cell r="V16">
            <v>3264997.7600000002</v>
          </cell>
          <cell r="W16">
            <v>3264997.7600000002</v>
          </cell>
          <cell r="X16">
            <v>3264997.7600000002</v>
          </cell>
          <cell r="Y16">
            <v>3264997.7600000002</v>
          </cell>
          <cell r="Z16">
            <v>3264997.7600000002</v>
          </cell>
          <cell r="AA16">
            <v>3264997.7600000002</v>
          </cell>
          <cell r="AB16">
            <v>3264997.7600000002</v>
          </cell>
          <cell r="AC16">
            <v>3264997.7600000002</v>
          </cell>
          <cell r="AD16">
            <v>3264997.7600000002</v>
          </cell>
          <cell r="AE16">
            <v>3264997.7600000002</v>
          </cell>
          <cell r="AF16">
            <v>3264997.7600000002</v>
          </cell>
          <cell r="AG16">
            <v>3264997.7600000002</v>
          </cell>
          <cell r="AH16">
            <v>3264997.7600000002</v>
          </cell>
          <cell r="AI16">
            <v>3264997.7600000002</v>
          </cell>
          <cell r="AJ16">
            <v>3264997.7600000002</v>
          </cell>
          <cell r="AK16">
            <v>3264997.7600000002</v>
          </cell>
          <cell r="AL16">
            <v>3264997.7600000002</v>
          </cell>
          <cell r="AM16">
            <v>3264997.7600000002</v>
          </cell>
          <cell r="AN16">
            <v>3245764.4266666668</v>
          </cell>
          <cell r="AO16">
            <v>3191347.7973333336</v>
          </cell>
          <cell r="AP16">
            <v>3136931.1680000005</v>
          </cell>
          <cell r="AQ16">
            <v>3082514.538666667</v>
          </cell>
          <cell r="AR16">
            <v>3028097.9093333334</v>
          </cell>
          <cell r="AS16">
            <v>2973681.2800000003</v>
          </cell>
          <cell r="AT16">
            <v>2919264.6506666667</v>
          </cell>
          <cell r="AU16">
            <v>2864848.0213333331</v>
          </cell>
          <cell r="AV16">
            <v>2810431.392</v>
          </cell>
          <cell r="AW16">
            <v>2756014.7626666664</v>
          </cell>
          <cell r="AX16">
            <v>2701598.1333333328</v>
          </cell>
          <cell r="AY16">
            <v>2647181.5039999993</v>
          </cell>
          <cell r="AZ16">
            <v>2592764.8746666657</v>
          </cell>
          <cell r="BA16">
            <v>2538348.2453333326</v>
          </cell>
          <cell r="BB16">
            <v>2483931.615999999</v>
          </cell>
          <cell r="BC16">
            <v>2429514.9866666654</v>
          </cell>
          <cell r="BD16">
            <v>2375098.3573333323</v>
          </cell>
          <cell r="BE16">
            <v>2320681.7279999987</v>
          </cell>
          <cell r="BF16">
            <v>2266265.0986666651</v>
          </cell>
          <cell r="BG16">
            <v>2211848.4693333316</v>
          </cell>
          <cell r="BH16">
            <v>2157431.839999998</v>
          </cell>
          <cell r="BI16">
            <v>2103015.2106666649</v>
          </cell>
          <cell r="BJ16">
            <v>2048598.5813333313</v>
          </cell>
          <cell r="BK16">
            <v>1994181.9519999977</v>
          </cell>
          <cell r="BL16">
            <v>1939765.3226666644</v>
          </cell>
          <cell r="BM16">
            <v>1885348.693333331</v>
          </cell>
          <cell r="BN16">
            <v>1830932.0639999975</v>
          </cell>
          <cell r="BO16">
            <v>1776515.4346666639</v>
          </cell>
          <cell r="BP16">
            <v>1722098.8053333305</v>
          </cell>
          <cell r="BQ16">
            <v>1667682.1759999972</v>
          </cell>
          <cell r="BR16">
            <v>1613265.5466666636</v>
          </cell>
          <cell r="BS16">
            <v>1558848.9173333303</v>
          </cell>
          <cell r="BT16">
            <v>1504432.2879999969</v>
          </cell>
          <cell r="BU16">
            <v>1450015.6586666638</v>
          </cell>
          <cell r="BV16">
            <v>1395599.0293333305</v>
          </cell>
        </row>
        <row r="18">
          <cell r="H18">
            <v>-287949.8133333333</v>
          </cell>
          <cell r="I18">
            <v>-326499.77600000001</v>
          </cell>
          <cell r="J18">
            <v>-299795.76533333334</v>
          </cell>
          <cell r="K18">
            <v>-234789.00426666651</v>
          </cell>
          <cell r="L18">
            <v>-169489.0490666664</v>
          </cell>
          <cell r="O18">
            <v>0</v>
          </cell>
          <cell r="P18">
            <v>-9616.6666666666661</v>
          </cell>
          <cell r="Q18">
            <v>-27208.314666666665</v>
          </cell>
          <cell r="R18">
            <v>-27208.314666666665</v>
          </cell>
          <cell r="S18">
            <v>-27208.314666666665</v>
          </cell>
          <cell r="T18">
            <v>-27208.314666666665</v>
          </cell>
          <cell r="U18">
            <v>-29291.647999999997</v>
          </cell>
          <cell r="V18">
            <v>-28874.981333333333</v>
          </cell>
          <cell r="W18">
            <v>-28458.314666666665</v>
          </cell>
          <cell r="X18">
            <v>-28041.647999999997</v>
          </cell>
          <cell r="Y18">
            <v>-27624.981333333333</v>
          </cell>
          <cell r="Z18">
            <v>-27208.314666666665</v>
          </cell>
          <cell r="AA18">
            <v>-27208.314666666665</v>
          </cell>
          <cell r="AB18">
            <v>-27208.314666666665</v>
          </cell>
          <cell r="AC18">
            <v>-27208.314666666665</v>
          </cell>
          <cell r="AD18">
            <v>-27208.314666666665</v>
          </cell>
          <cell r="AE18">
            <v>-27208.314666666665</v>
          </cell>
          <cell r="AF18">
            <v>-27208.314666666665</v>
          </cell>
          <cell r="AG18">
            <v>-27208.314666666665</v>
          </cell>
          <cell r="AH18">
            <v>-27208.314666666665</v>
          </cell>
          <cell r="AI18">
            <v>-27208.314666666665</v>
          </cell>
          <cell r="AJ18">
            <v>-27208.314666666665</v>
          </cell>
          <cell r="AK18">
            <v>-27208.314666666665</v>
          </cell>
          <cell r="AL18">
            <v>-27208.314666666665</v>
          </cell>
          <cell r="AM18">
            <v>-27208.314666666665</v>
          </cell>
          <cell r="AN18">
            <v>-27048.036888888892</v>
          </cell>
          <cell r="AO18">
            <v>-26594.56497777778</v>
          </cell>
          <cell r="AP18">
            <v>-26141.093066666668</v>
          </cell>
          <cell r="AQ18">
            <v>-25687.621155555556</v>
          </cell>
          <cell r="AR18">
            <v>-25234.149244444445</v>
          </cell>
          <cell r="AS18">
            <v>-24780.677333333333</v>
          </cell>
          <cell r="AT18">
            <v>-24327.205422222221</v>
          </cell>
          <cell r="AU18">
            <v>-23873.73351111111</v>
          </cell>
          <cell r="AV18">
            <v>-23420.261599999998</v>
          </cell>
          <cell r="AW18">
            <v>-22966.789688888886</v>
          </cell>
          <cell r="AX18">
            <v>-22513.317777777775</v>
          </cell>
          <cell r="AY18">
            <v>-22059.845866666663</v>
          </cell>
          <cell r="AZ18">
            <v>-21606.373955555548</v>
          </cell>
          <cell r="BA18">
            <v>-21152.902044444436</v>
          </cell>
          <cell r="BB18">
            <v>-20699.430133333324</v>
          </cell>
          <cell r="BC18">
            <v>-20245.958222222212</v>
          </cell>
          <cell r="BD18">
            <v>-19792.486311111101</v>
          </cell>
          <cell r="BE18">
            <v>-19339.014399999989</v>
          </cell>
          <cell r="BF18">
            <v>-18885.542488888877</v>
          </cell>
          <cell r="BG18">
            <v>-18432.070577777762</v>
          </cell>
          <cell r="BH18">
            <v>-17978.59866666665</v>
          </cell>
          <cell r="BI18">
            <v>-17525.126755555539</v>
          </cell>
          <cell r="BJ18">
            <v>-17071.654844444427</v>
          </cell>
          <cell r="BK18">
            <v>-16618.182933333315</v>
          </cell>
          <cell r="BL18">
            <v>-16164.711022222204</v>
          </cell>
          <cell r="BM18">
            <v>-15711.239111111092</v>
          </cell>
          <cell r="BN18">
            <v>-15257.767199999978</v>
          </cell>
          <cell r="BO18">
            <v>-14804.295288888867</v>
          </cell>
          <cell r="BP18">
            <v>-14350.823377777753</v>
          </cell>
          <cell r="BQ18">
            <v>-13897.351466666641</v>
          </cell>
          <cell r="BR18">
            <v>-13443.87955555553</v>
          </cell>
          <cell r="BS18">
            <v>-12990.407644444418</v>
          </cell>
          <cell r="BT18">
            <v>-12536.935733333308</v>
          </cell>
          <cell r="BU18">
            <v>-12083.463822222198</v>
          </cell>
          <cell r="BV18">
            <v>-11629.991911111087</v>
          </cell>
        </row>
      </sheetData>
      <sheetData sheetId="22">
        <row r="14">
          <cell r="O14">
            <v>0</v>
          </cell>
          <cell r="P14">
            <v>0</v>
          </cell>
          <cell r="Q14">
            <v>2688.3239171374767</v>
          </cell>
          <cell r="R14">
            <v>2845.103578154426</v>
          </cell>
          <cell r="S14">
            <v>2845.103578154426</v>
          </cell>
          <cell r="T14">
            <v>2845.103578154426</v>
          </cell>
          <cell r="U14">
            <v>2845.103578154426</v>
          </cell>
          <cell r="V14">
            <v>17799.183804143126</v>
          </cell>
          <cell r="W14">
            <v>17799.183804143126</v>
          </cell>
          <cell r="X14">
            <v>17799.183804143126</v>
          </cell>
          <cell r="Y14">
            <v>17799.183804143126</v>
          </cell>
          <cell r="Z14">
            <v>17799.183804143126</v>
          </cell>
          <cell r="AA14">
            <v>17799.183804143126</v>
          </cell>
          <cell r="AB14">
            <v>17799.183804143126</v>
          </cell>
          <cell r="AC14">
            <v>17799.183804143126</v>
          </cell>
          <cell r="AD14">
            <v>17799.183804143126</v>
          </cell>
          <cell r="AE14">
            <v>17799.183804143126</v>
          </cell>
          <cell r="AF14">
            <v>17799.183804143126</v>
          </cell>
          <cell r="AG14">
            <v>17799.183804143126</v>
          </cell>
          <cell r="AH14">
            <v>17799.183804143126</v>
          </cell>
          <cell r="AI14">
            <v>17799.183804143126</v>
          </cell>
          <cell r="AJ14">
            <v>17799.183804143126</v>
          </cell>
          <cell r="AK14">
            <v>17799.183804143126</v>
          </cell>
          <cell r="AL14">
            <v>17799.183804143126</v>
          </cell>
          <cell r="AM14">
            <v>17799.183804143126</v>
          </cell>
          <cell r="AN14">
            <v>17799.183804143126</v>
          </cell>
          <cell r="AO14">
            <v>17799.183804143126</v>
          </cell>
          <cell r="AP14">
            <v>17799.183804143126</v>
          </cell>
          <cell r="AQ14">
            <v>17799.183804143126</v>
          </cell>
          <cell r="AR14">
            <v>17799.183804143126</v>
          </cell>
          <cell r="AS14">
            <v>17799.183804143126</v>
          </cell>
          <cell r="AT14">
            <v>17799.183804143126</v>
          </cell>
          <cell r="AU14">
            <v>17799.183804143126</v>
          </cell>
          <cell r="AV14">
            <v>17799.183804143126</v>
          </cell>
          <cell r="AW14">
            <v>17799.183804143126</v>
          </cell>
          <cell r="AX14">
            <v>17799.183804143126</v>
          </cell>
          <cell r="AY14">
            <v>17799.183804143126</v>
          </cell>
          <cell r="AZ14">
            <v>17799.183804143126</v>
          </cell>
          <cell r="BA14">
            <v>17799.183804143126</v>
          </cell>
          <cell r="BB14">
            <v>17799.183804143126</v>
          </cell>
          <cell r="BC14">
            <v>17799.183804143126</v>
          </cell>
          <cell r="BD14">
            <v>17799.183804143126</v>
          </cell>
          <cell r="BE14">
            <v>17799.183804143126</v>
          </cell>
          <cell r="BF14">
            <v>17799.183804143126</v>
          </cell>
          <cell r="BG14">
            <v>17799.183804143126</v>
          </cell>
          <cell r="BH14">
            <v>17799.183804143126</v>
          </cell>
          <cell r="BI14">
            <v>17799.183804143126</v>
          </cell>
          <cell r="BJ14">
            <v>17799.183804143126</v>
          </cell>
          <cell r="BK14">
            <v>17799.183804143126</v>
          </cell>
          <cell r="BL14">
            <v>17799.183804143126</v>
          </cell>
          <cell r="BM14">
            <v>17799.183804143126</v>
          </cell>
          <cell r="BN14">
            <v>17799.183804143126</v>
          </cell>
          <cell r="BO14">
            <v>17799.183804143126</v>
          </cell>
          <cell r="BP14">
            <v>17799.183804143126</v>
          </cell>
          <cell r="BQ14">
            <v>17799.183804143126</v>
          </cell>
          <cell r="BR14">
            <v>17799.183804143126</v>
          </cell>
          <cell r="BS14">
            <v>17799.183804143126</v>
          </cell>
          <cell r="BT14">
            <v>17799.183804143126</v>
          </cell>
          <cell r="BU14">
            <v>17799.183804143126</v>
          </cell>
          <cell r="BV14">
            <v>17799.183804143126</v>
          </cell>
        </row>
        <row r="15">
          <cell r="H15">
            <v>2668628.3596986816</v>
          </cell>
          <cell r="I15">
            <v>2455038.1540489639</v>
          </cell>
          <cell r="J15">
            <v>2241447.9483992462</v>
          </cell>
          <cell r="K15">
            <v>2027857.7427495287</v>
          </cell>
          <cell r="L15">
            <v>1814267.5370998112</v>
          </cell>
          <cell r="O15">
            <v>967796.61016949161</v>
          </cell>
          <cell r="P15">
            <v>1789495.8644067799</v>
          </cell>
          <cell r="Q15">
            <v>1786807.5404896424</v>
          </cell>
          <cell r="R15">
            <v>2207625.0809792844</v>
          </cell>
          <cell r="S15">
            <v>2204779.9774011299</v>
          </cell>
          <cell r="T15">
            <v>2760469.3822975517</v>
          </cell>
          <cell r="U15">
            <v>2757624.2787193973</v>
          </cell>
          <cell r="V15">
            <v>2739825.094915254</v>
          </cell>
          <cell r="W15">
            <v>2722025.9111111108</v>
          </cell>
          <cell r="X15">
            <v>2704226.7273069676</v>
          </cell>
          <cell r="Y15">
            <v>2686427.5435028244</v>
          </cell>
          <cell r="Z15">
            <v>2668628.3596986812</v>
          </cell>
          <cell r="AA15">
            <v>2650829.1758945379</v>
          </cell>
          <cell r="AB15">
            <v>2633029.9920903947</v>
          </cell>
          <cell r="AC15">
            <v>2615230.8082862515</v>
          </cell>
          <cell r="AD15">
            <v>2597431.6244821083</v>
          </cell>
          <cell r="AE15">
            <v>2579632.4406779651</v>
          </cell>
          <cell r="AF15">
            <v>2561833.2568738218</v>
          </cell>
          <cell r="AG15">
            <v>2544034.0730696786</v>
          </cell>
          <cell r="AH15">
            <v>2526234.8892655354</v>
          </cell>
          <cell r="AI15">
            <v>2508435.7054613922</v>
          </cell>
          <cell r="AJ15">
            <v>2490636.521657249</v>
          </cell>
          <cell r="AK15">
            <v>2472837.3378531057</v>
          </cell>
          <cell r="AL15">
            <v>2455038.1540489625</v>
          </cell>
          <cell r="AM15">
            <v>2437238.9702448193</v>
          </cell>
          <cell r="AN15">
            <v>2419439.7864406761</v>
          </cell>
          <cell r="AO15">
            <v>2401640.6026365329</v>
          </cell>
          <cell r="AP15">
            <v>2383841.4188323896</v>
          </cell>
          <cell r="AQ15">
            <v>2366042.2350282464</v>
          </cell>
          <cell r="AR15">
            <v>2348243.0512241032</v>
          </cell>
          <cell r="AS15">
            <v>2330443.86741996</v>
          </cell>
          <cell r="AT15">
            <v>2312644.6836158168</v>
          </cell>
          <cell r="AU15">
            <v>2294845.4998116735</v>
          </cell>
          <cell r="AV15">
            <v>2277046.3160075303</v>
          </cell>
          <cell r="AW15">
            <v>2259247.1322033871</v>
          </cell>
          <cell r="AX15">
            <v>2241447.9483992439</v>
          </cell>
          <cell r="AY15">
            <v>2223648.7645951007</v>
          </cell>
          <cell r="AZ15">
            <v>2205849.5807909574</v>
          </cell>
          <cell r="BA15">
            <v>2188050.3969868142</v>
          </cell>
          <cell r="BB15">
            <v>2170251.213182671</v>
          </cell>
          <cell r="BC15">
            <v>2152452.0293785278</v>
          </cell>
          <cell r="BD15">
            <v>2134652.8455743846</v>
          </cell>
          <cell r="BE15">
            <v>2116853.6617702413</v>
          </cell>
          <cell r="BF15">
            <v>2099054.4779660981</v>
          </cell>
          <cell r="BG15">
            <v>2081255.2941619549</v>
          </cell>
          <cell r="BH15">
            <v>2063456.1103578117</v>
          </cell>
          <cell r="BI15">
            <v>2045656.9265536685</v>
          </cell>
          <cell r="BJ15">
            <v>2027857.7427495252</v>
          </cell>
          <cell r="BK15">
            <v>2010058.558945382</v>
          </cell>
          <cell r="BL15">
            <v>1992259.3751412388</v>
          </cell>
          <cell r="BM15">
            <v>1974460.1913370956</v>
          </cell>
          <cell r="BN15">
            <v>1956661.0075329524</v>
          </cell>
          <cell r="BO15">
            <v>1938861.8237288091</v>
          </cell>
          <cell r="BP15">
            <v>1921062.6399246659</v>
          </cell>
          <cell r="BQ15">
            <v>1903263.4561205227</v>
          </cell>
          <cell r="BR15">
            <v>1885464.2723163795</v>
          </cell>
          <cell r="BS15">
            <v>1867665.0885122363</v>
          </cell>
          <cell r="BT15">
            <v>1849865.904708093</v>
          </cell>
          <cell r="BU15">
            <v>1832066.7209039498</v>
          </cell>
          <cell r="BV15">
            <v>1814267.5370998066</v>
          </cell>
        </row>
        <row r="24">
          <cell r="B24" t="str">
            <v>Оборудование, транспортные средства (без НДС)</v>
          </cell>
          <cell r="F24" t="str">
            <v>тыс. руб.</v>
          </cell>
          <cell r="H24">
            <v>1794489.6271186443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812292.47457627126</v>
          </cell>
          <cell r="Q24">
            <v>0</v>
          </cell>
          <cell r="R24">
            <v>423662.64406779665</v>
          </cell>
          <cell r="S24">
            <v>0</v>
          </cell>
          <cell r="T24">
            <v>558534.50847457629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 t="str">
            <v>Закупка_бизнес</v>
          </cell>
        </row>
        <row r="33">
          <cell r="B33" t="str">
            <v>Амортизация</v>
          </cell>
          <cell r="F33" t="str">
            <v>тыс. руб.</v>
          </cell>
          <cell r="H33">
            <v>74770.401129943508</v>
          </cell>
          <cell r="I33">
            <v>179448.96271186441</v>
          </cell>
          <cell r="J33">
            <v>179448.96271186441</v>
          </cell>
          <cell r="K33">
            <v>179448.96271186441</v>
          </cell>
          <cell r="L33">
            <v>179448.96271186441</v>
          </cell>
          <cell r="M33" t="str">
            <v>&lt;&lt;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14954.0802259887</v>
          </cell>
          <cell r="W33">
            <v>14954.0802259887</v>
          </cell>
          <cell r="X33">
            <v>14954.0802259887</v>
          </cell>
          <cell r="Y33">
            <v>14954.0802259887</v>
          </cell>
          <cell r="Z33">
            <v>14954.0802259887</v>
          </cell>
          <cell r="AA33">
            <v>14954.0802259887</v>
          </cell>
          <cell r="AB33">
            <v>14954.0802259887</v>
          </cell>
          <cell r="AC33">
            <v>14954.0802259887</v>
          </cell>
          <cell r="AD33">
            <v>14954.0802259887</v>
          </cell>
          <cell r="AE33">
            <v>14954.0802259887</v>
          </cell>
          <cell r="AF33">
            <v>14954.0802259887</v>
          </cell>
          <cell r="AG33">
            <v>14954.0802259887</v>
          </cell>
          <cell r="AH33">
            <v>14954.0802259887</v>
          </cell>
          <cell r="AI33">
            <v>14954.0802259887</v>
          </cell>
          <cell r="AJ33">
            <v>14954.0802259887</v>
          </cell>
          <cell r="AK33">
            <v>14954.0802259887</v>
          </cell>
          <cell r="AL33">
            <v>14954.0802259887</v>
          </cell>
          <cell r="AM33">
            <v>14954.0802259887</v>
          </cell>
          <cell r="AN33">
            <v>14954.0802259887</v>
          </cell>
          <cell r="AO33">
            <v>14954.0802259887</v>
          </cell>
          <cell r="AP33">
            <v>14954.0802259887</v>
          </cell>
          <cell r="AQ33">
            <v>14954.0802259887</v>
          </cell>
          <cell r="AR33">
            <v>14954.0802259887</v>
          </cell>
          <cell r="AS33">
            <v>14954.0802259887</v>
          </cell>
          <cell r="AT33">
            <v>14954.0802259887</v>
          </cell>
          <cell r="AU33">
            <v>14954.0802259887</v>
          </cell>
          <cell r="AV33">
            <v>14954.0802259887</v>
          </cell>
          <cell r="AW33">
            <v>14954.0802259887</v>
          </cell>
          <cell r="AX33">
            <v>14954.0802259887</v>
          </cell>
          <cell r="AY33">
            <v>14954.0802259887</v>
          </cell>
          <cell r="AZ33">
            <v>14954.0802259887</v>
          </cell>
          <cell r="BA33">
            <v>14954.0802259887</v>
          </cell>
          <cell r="BB33">
            <v>14954.0802259887</v>
          </cell>
          <cell r="BC33">
            <v>14954.0802259887</v>
          </cell>
          <cell r="BD33">
            <v>14954.0802259887</v>
          </cell>
          <cell r="BE33">
            <v>14954.0802259887</v>
          </cell>
          <cell r="BF33">
            <v>14954.0802259887</v>
          </cell>
          <cell r="BG33">
            <v>14954.0802259887</v>
          </cell>
          <cell r="BH33">
            <v>14954.0802259887</v>
          </cell>
          <cell r="BI33">
            <v>14954.0802259887</v>
          </cell>
          <cell r="BJ33">
            <v>14954.0802259887</v>
          </cell>
          <cell r="BK33">
            <v>14954.0802259887</v>
          </cell>
          <cell r="BL33">
            <v>14954.0802259887</v>
          </cell>
          <cell r="BM33">
            <v>14954.0802259887</v>
          </cell>
          <cell r="BN33">
            <v>14954.0802259887</v>
          </cell>
          <cell r="BO33">
            <v>14954.0802259887</v>
          </cell>
          <cell r="BP33">
            <v>14954.0802259887</v>
          </cell>
          <cell r="BQ33">
            <v>14954.0802259887</v>
          </cell>
          <cell r="BR33">
            <v>14954.0802259887</v>
          </cell>
          <cell r="BS33">
            <v>14954.0802259887</v>
          </cell>
          <cell r="BT33">
            <v>14954.0802259887</v>
          </cell>
          <cell r="BU33">
            <v>14954.0802259887</v>
          </cell>
          <cell r="BV33">
            <v>14954.0802259887</v>
          </cell>
          <cell r="BW33" t="str">
            <v>Аморт_бизнес</v>
          </cell>
        </row>
        <row r="99">
          <cell r="O99">
            <v>967796.61016949161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</row>
        <row r="107">
          <cell r="O107">
            <v>0</v>
          </cell>
          <cell r="P107">
            <v>0</v>
          </cell>
          <cell r="Q107">
            <v>2688.3239171374767</v>
          </cell>
          <cell r="R107">
            <v>2688.3239171374767</v>
          </cell>
          <cell r="S107">
            <v>2688.3239171374767</v>
          </cell>
          <cell r="T107">
            <v>2688.3239171374767</v>
          </cell>
          <cell r="U107">
            <v>2688.3239171374767</v>
          </cell>
          <cell r="V107">
            <v>2688.3239171374767</v>
          </cell>
          <cell r="W107">
            <v>2688.3239171374767</v>
          </cell>
          <cell r="X107">
            <v>2688.3239171374767</v>
          </cell>
          <cell r="Y107">
            <v>2688.3239171374767</v>
          </cell>
          <cell r="Z107">
            <v>2688.3239171374767</v>
          </cell>
          <cell r="AA107">
            <v>2688.3239171374767</v>
          </cell>
          <cell r="AB107">
            <v>2688.3239171374767</v>
          </cell>
          <cell r="AC107">
            <v>2688.3239171374767</v>
          </cell>
          <cell r="AD107">
            <v>2688.3239171374767</v>
          </cell>
          <cell r="AE107">
            <v>2688.3239171374767</v>
          </cell>
          <cell r="AF107">
            <v>2688.3239171374767</v>
          </cell>
          <cell r="AG107">
            <v>2688.3239171374767</v>
          </cell>
          <cell r="AH107">
            <v>2688.3239171374767</v>
          </cell>
          <cell r="AI107">
            <v>2688.3239171374767</v>
          </cell>
          <cell r="AJ107">
            <v>2688.3239171374767</v>
          </cell>
          <cell r="AK107">
            <v>2688.3239171374767</v>
          </cell>
          <cell r="AL107">
            <v>2688.3239171374767</v>
          </cell>
          <cell r="AM107">
            <v>2688.3239171374767</v>
          </cell>
          <cell r="AN107">
            <v>2688.3239171374767</v>
          </cell>
          <cell r="AO107">
            <v>2688.3239171374767</v>
          </cell>
          <cell r="AP107">
            <v>2688.3239171374767</v>
          </cell>
          <cell r="AQ107">
            <v>2688.3239171374767</v>
          </cell>
          <cell r="AR107">
            <v>2688.3239171374767</v>
          </cell>
          <cell r="AS107">
            <v>2688.3239171374767</v>
          </cell>
          <cell r="AT107">
            <v>2688.3239171374767</v>
          </cell>
          <cell r="AU107">
            <v>2688.3239171374767</v>
          </cell>
          <cell r="AV107">
            <v>2688.3239171374767</v>
          </cell>
          <cell r="AW107">
            <v>2688.3239171374767</v>
          </cell>
          <cell r="AX107">
            <v>2688.3239171374767</v>
          </cell>
          <cell r="AY107">
            <v>2688.3239171374767</v>
          </cell>
          <cell r="AZ107">
            <v>2688.3239171374767</v>
          </cell>
          <cell r="BA107">
            <v>2688.3239171374767</v>
          </cell>
          <cell r="BB107">
            <v>2688.3239171374767</v>
          </cell>
          <cell r="BC107">
            <v>2688.3239171374767</v>
          </cell>
          <cell r="BD107">
            <v>2688.3239171374767</v>
          </cell>
          <cell r="BE107">
            <v>2688.3239171374767</v>
          </cell>
          <cell r="BF107">
            <v>2688.3239171374767</v>
          </cell>
          <cell r="BG107">
            <v>2688.3239171374767</v>
          </cell>
          <cell r="BH107">
            <v>2688.3239171374767</v>
          </cell>
          <cell r="BI107">
            <v>2688.3239171374767</v>
          </cell>
          <cell r="BJ107">
            <v>2688.3239171374767</v>
          </cell>
          <cell r="BK107">
            <v>2688.3239171374767</v>
          </cell>
          <cell r="BL107">
            <v>2688.3239171374767</v>
          </cell>
          <cell r="BM107">
            <v>2688.3239171374767</v>
          </cell>
          <cell r="BN107">
            <v>2688.3239171374767</v>
          </cell>
          <cell r="BO107">
            <v>2688.3239171374767</v>
          </cell>
          <cell r="BP107">
            <v>2688.3239171374767</v>
          </cell>
          <cell r="BQ107">
            <v>2688.3239171374767</v>
          </cell>
          <cell r="BR107">
            <v>2688.3239171374767</v>
          </cell>
          <cell r="BS107">
            <v>2688.3239171374767</v>
          </cell>
          <cell r="BT107">
            <v>2688.3239171374767</v>
          </cell>
          <cell r="BU107">
            <v>2688.3239171374767</v>
          </cell>
          <cell r="BV107">
            <v>2688.3239171374767</v>
          </cell>
        </row>
        <row r="174">
          <cell r="B174" t="str">
            <v>Офис (без НДС)</v>
          </cell>
          <cell r="F174" t="str">
            <v>тыс. руб.</v>
          </cell>
          <cell r="H174">
            <v>9406.7796610169498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 t="str">
            <v>&lt;&lt;</v>
          </cell>
          <cell r="O174">
            <v>0</v>
          </cell>
          <cell r="P174">
            <v>9406.7796610169498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 t="str">
            <v>Закупка_упр</v>
          </cell>
        </row>
        <row r="184">
          <cell r="B184" t="str">
            <v>Амортизация</v>
          </cell>
          <cell r="F184" t="str">
            <v>тыс. руб.</v>
          </cell>
          <cell r="H184">
            <v>1411.0169491525426</v>
          </cell>
          <cell r="I184">
            <v>1881.35593220339</v>
          </cell>
          <cell r="J184">
            <v>1881.35593220339</v>
          </cell>
          <cell r="K184">
            <v>1881.35593220339</v>
          </cell>
          <cell r="L184">
            <v>1881.35593220339</v>
          </cell>
          <cell r="M184" t="str">
            <v>&lt;&lt;</v>
          </cell>
          <cell r="O184">
            <v>0</v>
          </cell>
          <cell r="P184">
            <v>0</v>
          </cell>
          <cell r="Q184">
            <v>0</v>
          </cell>
          <cell r="R184">
            <v>156.77966101694918</v>
          </cell>
          <cell r="S184">
            <v>156.77966101694918</v>
          </cell>
          <cell r="T184">
            <v>156.77966101694918</v>
          </cell>
          <cell r="U184">
            <v>156.77966101694918</v>
          </cell>
          <cell r="V184">
            <v>156.77966101694918</v>
          </cell>
          <cell r="W184">
            <v>156.77966101694918</v>
          </cell>
          <cell r="X184">
            <v>156.77966101694918</v>
          </cell>
          <cell r="Y184">
            <v>156.77966101694918</v>
          </cell>
          <cell r="Z184">
            <v>156.77966101694918</v>
          </cell>
          <cell r="AA184">
            <v>156.77966101694918</v>
          </cell>
          <cell r="AB184">
            <v>156.77966101694918</v>
          </cell>
          <cell r="AC184">
            <v>156.77966101694918</v>
          </cell>
          <cell r="AD184">
            <v>156.77966101694918</v>
          </cell>
          <cell r="AE184">
            <v>156.77966101694918</v>
          </cell>
          <cell r="AF184">
            <v>156.77966101694918</v>
          </cell>
          <cell r="AG184">
            <v>156.77966101694918</v>
          </cell>
          <cell r="AH184">
            <v>156.77966101694918</v>
          </cell>
          <cell r="AI184">
            <v>156.77966101694918</v>
          </cell>
          <cell r="AJ184">
            <v>156.77966101694918</v>
          </cell>
          <cell r="AK184">
            <v>156.77966101694918</v>
          </cell>
          <cell r="AL184">
            <v>156.77966101694918</v>
          </cell>
          <cell r="AM184">
            <v>156.77966101694918</v>
          </cell>
          <cell r="AN184">
            <v>156.77966101694918</v>
          </cell>
          <cell r="AO184">
            <v>156.77966101694918</v>
          </cell>
          <cell r="AP184">
            <v>156.77966101694918</v>
          </cell>
          <cell r="AQ184">
            <v>156.77966101694918</v>
          </cell>
          <cell r="AR184">
            <v>156.77966101694918</v>
          </cell>
          <cell r="AS184">
            <v>156.77966101694918</v>
          </cell>
          <cell r="AT184">
            <v>156.77966101694918</v>
          </cell>
          <cell r="AU184">
            <v>156.77966101694918</v>
          </cell>
          <cell r="AV184">
            <v>156.77966101694918</v>
          </cell>
          <cell r="AW184">
            <v>156.77966101694918</v>
          </cell>
          <cell r="AX184">
            <v>156.77966101694918</v>
          </cell>
          <cell r="AY184">
            <v>156.77966101694918</v>
          </cell>
          <cell r="AZ184">
            <v>156.77966101694918</v>
          </cell>
          <cell r="BA184">
            <v>156.77966101694918</v>
          </cell>
          <cell r="BB184">
            <v>156.77966101694918</v>
          </cell>
          <cell r="BC184">
            <v>156.77966101694918</v>
          </cell>
          <cell r="BD184">
            <v>156.77966101694918</v>
          </cell>
          <cell r="BE184">
            <v>156.77966101694918</v>
          </cell>
          <cell r="BF184">
            <v>156.77966101694918</v>
          </cell>
          <cell r="BG184">
            <v>156.77966101694918</v>
          </cell>
          <cell r="BH184">
            <v>156.77966101694918</v>
          </cell>
          <cell r="BI184">
            <v>156.77966101694918</v>
          </cell>
          <cell r="BJ184">
            <v>156.77966101694918</v>
          </cell>
          <cell r="BK184">
            <v>156.77966101694918</v>
          </cell>
          <cell r="BL184">
            <v>156.77966101694918</v>
          </cell>
          <cell r="BM184">
            <v>156.77966101694918</v>
          </cell>
          <cell r="BN184">
            <v>156.77966101694918</v>
          </cell>
          <cell r="BO184">
            <v>156.77966101694918</v>
          </cell>
          <cell r="BP184">
            <v>156.77966101694918</v>
          </cell>
          <cell r="BQ184">
            <v>156.77966101694918</v>
          </cell>
          <cell r="BR184">
            <v>156.77966101694918</v>
          </cell>
          <cell r="BS184">
            <v>156.77966101694918</v>
          </cell>
          <cell r="BT184">
            <v>156.77966101694918</v>
          </cell>
          <cell r="BU184">
            <v>156.77966101694918</v>
          </cell>
          <cell r="BV184">
            <v>156.77966101694918</v>
          </cell>
          <cell r="BW184" t="str">
            <v>Аморт_упр</v>
          </cell>
        </row>
      </sheetData>
      <sheetData sheetId="23">
        <row r="10">
          <cell r="H10">
            <v>21137.711864406781</v>
          </cell>
          <cell r="I10">
            <v>24904.067796610165</v>
          </cell>
          <cell r="J10">
            <v>26771.872881355943</v>
          </cell>
          <cell r="K10">
            <v>28779.763347457632</v>
          </cell>
          <cell r="L10">
            <v>30633.080896320967</v>
          </cell>
          <cell r="M10" t="str">
            <v>&gt;&gt;</v>
          </cell>
          <cell r="O10">
            <v>0</v>
          </cell>
          <cell r="P10">
            <v>1921.6101694915253</v>
          </cell>
          <cell r="Q10">
            <v>1921.6101694915253</v>
          </cell>
          <cell r="R10">
            <v>1921.6101694915253</v>
          </cell>
          <cell r="S10">
            <v>1921.6101694915253</v>
          </cell>
          <cell r="T10">
            <v>1921.6101694915253</v>
          </cell>
          <cell r="U10">
            <v>1921.6101694915253</v>
          </cell>
          <cell r="V10">
            <v>1921.6101694915253</v>
          </cell>
          <cell r="W10">
            <v>1921.6101694915253</v>
          </cell>
          <cell r="X10">
            <v>1921.6101694915253</v>
          </cell>
          <cell r="Y10">
            <v>1921.6101694915253</v>
          </cell>
          <cell r="Z10">
            <v>1921.6101694915253</v>
          </cell>
          <cell r="AA10">
            <v>2075.3389830508477</v>
          </cell>
          <cell r="AB10">
            <v>2075.3389830508477</v>
          </cell>
          <cell r="AC10">
            <v>2075.3389830508477</v>
          </cell>
          <cell r="AD10">
            <v>2075.3389830508477</v>
          </cell>
          <cell r="AE10">
            <v>2075.3389830508477</v>
          </cell>
          <cell r="AF10">
            <v>2075.3389830508477</v>
          </cell>
          <cell r="AG10">
            <v>2075.3389830508477</v>
          </cell>
          <cell r="AH10">
            <v>2075.3389830508477</v>
          </cell>
          <cell r="AI10">
            <v>2075.3389830508477</v>
          </cell>
          <cell r="AJ10">
            <v>2075.3389830508477</v>
          </cell>
          <cell r="AK10">
            <v>2075.3389830508477</v>
          </cell>
          <cell r="AL10">
            <v>2075.3389830508477</v>
          </cell>
          <cell r="AM10">
            <v>2230.9894067796613</v>
          </cell>
          <cell r="AN10">
            <v>2230.9894067796613</v>
          </cell>
          <cell r="AO10">
            <v>2230.9894067796613</v>
          </cell>
          <cell r="AP10">
            <v>2230.9894067796613</v>
          </cell>
          <cell r="AQ10">
            <v>2230.9894067796613</v>
          </cell>
          <cell r="AR10">
            <v>2230.9894067796613</v>
          </cell>
          <cell r="AS10">
            <v>2230.9894067796613</v>
          </cell>
          <cell r="AT10">
            <v>2230.9894067796613</v>
          </cell>
          <cell r="AU10">
            <v>2230.9894067796613</v>
          </cell>
          <cell r="AV10">
            <v>2230.9894067796613</v>
          </cell>
          <cell r="AW10">
            <v>2230.9894067796613</v>
          </cell>
          <cell r="AX10">
            <v>2230.9894067796613</v>
          </cell>
          <cell r="AY10">
            <v>2398.3136122881356</v>
          </cell>
          <cell r="AZ10">
            <v>2398.3136122881356</v>
          </cell>
          <cell r="BA10">
            <v>2398.3136122881356</v>
          </cell>
          <cell r="BB10">
            <v>2398.3136122881356</v>
          </cell>
          <cell r="BC10">
            <v>2398.3136122881356</v>
          </cell>
          <cell r="BD10">
            <v>2398.3136122881356</v>
          </cell>
          <cell r="BE10">
            <v>2398.3136122881356</v>
          </cell>
          <cell r="BF10">
            <v>2398.3136122881356</v>
          </cell>
          <cell r="BG10">
            <v>2398.3136122881356</v>
          </cell>
          <cell r="BH10">
            <v>2398.3136122881356</v>
          </cell>
          <cell r="BI10">
            <v>2398.3136122881356</v>
          </cell>
          <cell r="BJ10">
            <v>2398.3136122881356</v>
          </cell>
          <cell r="BK10">
            <v>2552.7567413600805</v>
          </cell>
          <cell r="BL10">
            <v>2552.7567413600805</v>
          </cell>
          <cell r="BM10">
            <v>2552.7567413600805</v>
          </cell>
          <cell r="BN10">
            <v>2552.7567413600805</v>
          </cell>
          <cell r="BO10">
            <v>2552.7567413600805</v>
          </cell>
          <cell r="BP10">
            <v>2552.7567413600805</v>
          </cell>
          <cell r="BQ10">
            <v>2552.7567413600805</v>
          </cell>
          <cell r="BR10">
            <v>2552.7567413600805</v>
          </cell>
          <cell r="BS10">
            <v>2552.7567413600805</v>
          </cell>
          <cell r="BT10">
            <v>2552.7567413600805</v>
          </cell>
          <cell r="BU10">
            <v>2552.7567413600805</v>
          </cell>
          <cell r="BV10">
            <v>2552.7567413600805</v>
          </cell>
        </row>
        <row r="12">
          <cell r="H12">
            <v>7757.4823954802287</v>
          </cell>
          <cell r="I12">
            <v>9139.7247132203411</v>
          </cell>
          <cell r="J12">
            <v>9825.2040667118672</v>
          </cell>
          <cell r="K12">
            <v>10562.094371715255</v>
          </cell>
          <cell r="L12">
            <v>11242.256839193631</v>
          </cell>
          <cell r="M12" t="str">
            <v>&gt;&gt;</v>
          </cell>
          <cell r="O12">
            <v>0</v>
          </cell>
          <cell r="P12">
            <v>705.22567231638425</v>
          </cell>
          <cell r="Q12">
            <v>705.22567231638425</v>
          </cell>
          <cell r="R12">
            <v>705.22567231638425</v>
          </cell>
          <cell r="S12">
            <v>705.22567231638425</v>
          </cell>
          <cell r="T12">
            <v>705.22567231638425</v>
          </cell>
          <cell r="U12">
            <v>705.22567231638425</v>
          </cell>
          <cell r="V12">
            <v>705.22567231638425</v>
          </cell>
          <cell r="W12">
            <v>705.22567231638425</v>
          </cell>
          <cell r="X12">
            <v>705.22567231638425</v>
          </cell>
          <cell r="Y12">
            <v>705.22567231638425</v>
          </cell>
          <cell r="Z12">
            <v>705.22567231638425</v>
          </cell>
          <cell r="AA12">
            <v>761.64372610169505</v>
          </cell>
          <cell r="AB12">
            <v>761.64372610169505</v>
          </cell>
          <cell r="AC12">
            <v>761.64372610169505</v>
          </cell>
          <cell r="AD12">
            <v>761.64372610169505</v>
          </cell>
          <cell r="AE12">
            <v>761.64372610169505</v>
          </cell>
          <cell r="AF12">
            <v>761.64372610169505</v>
          </cell>
          <cell r="AG12">
            <v>761.64372610169505</v>
          </cell>
          <cell r="AH12">
            <v>761.64372610169505</v>
          </cell>
          <cell r="AI12">
            <v>761.64372610169505</v>
          </cell>
          <cell r="AJ12">
            <v>761.64372610169505</v>
          </cell>
          <cell r="AK12">
            <v>761.64372610169505</v>
          </cell>
          <cell r="AL12">
            <v>761.64372610169505</v>
          </cell>
          <cell r="AM12">
            <v>818.76700555932212</v>
          </cell>
          <cell r="AN12">
            <v>818.76700555932212</v>
          </cell>
          <cell r="AO12">
            <v>818.76700555932212</v>
          </cell>
          <cell r="AP12">
            <v>818.76700555932212</v>
          </cell>
          <cell r="AQ12">
            <v>818.76700555932212</v>
          </cell>
          <cell r="AR12">
            <v>818.76700555932212</v>
          </cell>
          <cell r="AS12">
            <v>818.76700555932212</v>
          </cell>
          <cell r="AT12">
            <v>818.76700555932212</v>
          </cell>
          <cell r="AU12">
            <v>818.76700555932212</v>
          </cell>
          <cell r="AV12">
            <v>818.76700555932212</v>
          </cell>
          <cell r="AW12">
            <v>818.76700555932212</v>
          </cell>
          <cell r="AX12">
            <v>818.76700555932212</v>
          </cell>
          <cell r="AY12">
            <v>880.17453097627128</v>
          </cell>
          <cell r="AZ12">
            <v>880.17453097627128</v>
          </cell>
          <cell r="BA12">
            <v>880.17453097627128</v>
          </cell>
          <cell r="BB12">
            <v>880.17453097627128</v>
          </cell>
          <cell r="BC12">
            <v>880.17453097627128</v>
          </cell>
          <cell r="BD12">
            <v>880.17453097627128</v>
          </cell>
          <cell r="BE12">
            <v>880.17453097627128</v>
          </cell>
          <cell r="BF12">
            <v>880.17453097627128</v>
          </cell>
          <cell r="BG12">
            <v>880.17453097627128</v>
          </cell>
          <cell r="BH12">
            <v>880.17453097627128</v>
          </cell>
          <cell r="BI12">
            <v>880.17453097627128</v>
          </cell>
          <cell r="BJ12">
            <v>880.17453097627128</v>
          </cell>
          <cell r="BK12">
            <v>936.85473659946945</v>
          </cell>
          <cell r="BL12">
            <v>936.85473659946945</v>
          </cell>
          <cell r="BM12">
            <v>936.85473659946945</v>
          </cell>
          <cell r="BN12">
            <v>936.85473659946945</v>
          </cell>
          <cell r="BO12">
            <v>936.85473659946945</v>
          </cell>
          <cell r="BP12">
            <v>936.85473659946945</v>
          </cell>
          <cell r="BQ12">
            <v>936.85473659946945</v>
          </cell>
          <cell r="BR12">
            <v>936.85473659946945</v>
          </cell>
          <cell r="BS12">
            <v>936.85473659946945</v>
          </cell>
          <cell r="BT12">
            <v>936.85473659946945</v>
          </cell>
          <cell r="BU12">
            <v>936.85473659946945</v>
          </cell>
          <cell r="BV12">
            <v>936.85473659946945</v>
          </cell>
        </row>
      </sheetData>
      <sheetData sheetId="24">
        <row r="10"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&gt;&gt;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</row>
        <row r="21">
          <cell r="H21">
            <v>24690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 t="str">
            <v>&gt;&gt;</v>
          </cell>
          <cell r="O21">
            <v>0</v>
          </cell>
          <cell r="P21">
            <v>14814</v>
          </cell>
          <cell r="Q21">
            <v>0</v>
          </cell>
          <cell r="R21">
            <v>4938</v>
          </cell>
          <cell r="S21">
            <v>0</v>
          </cell>
          <cell r="T21">
            <v>4938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</row>
      </sheetData>
      <sheetData sheetId="25">
        <row r="29">
          <cell r="G29">
            <v>0.41899999999999998</v>
          </cell>
        </row>
      </sheetData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орматы"/>
      <sheetName val="Навигация"/>
      <sheetName val="П"/>
      <sheetName val="пч-2030"/>
      <sheetName val="Предположения"/>
      <sheetName val="Основная Деят"/>
      <sheetName val="Этапы проекта"/>
      <sheetName val="Фин_отчет"/>
      <sheetName val="Лист2"/>
      <sheetName val="Presentation"/>
      <sheetName val="Коэф_ан"/>
      <sheetName val="Презент_отчет"/>
      <sheetName val="Лист1"/>
      <sheetName val="без"/>
      <sheetName val="бп"/>
      <sheetName val="Лист6"/>
      <sheetName val="фот"/>
      <sheetName val="Коэфф анализ"/>
      <sheetName val="Оборотный капитал"/>
      <sheetName val="Расходы_на_персонал "/>
      <sheetName val="Кредиты"/>
      <sheetName val="ОС"/>
      <sheetName val="Админ_Коммерч_расходы"/>
      <sheetName val="Прочие дох_расх"/>
      <sheetName val="Инвест анализ"/>
      <sheetName val="Источн_финанс"/>
      <sheetName val="DCF"/>
      <sheetName val="ОС с выбытием"/>
      <sheetName val="Ibbotson"/>
      <sheetName val="Лист3"/>
      <sheetName val="vec"/>
    </sheetNames>
    <sheetDataSet>
      <sheetData sheetId="0">
        <row r="8">
          <cell r="G8" t="str">
            <v>"Реконструкция ДСтП"</v>
          </cell>
        </row>
      </sheetData>
      <sheetData sheetId="1">
        <row r="110">
          <cell r="O110">
            <v>0</v>
          </cell>
        </row>
      </sheetData>
      <sheetData sheetId="2">
        <row r="11">
          <cell r="H11">
            <v>0</v>
          </cell>
        </row>
      </sheetData>
      <sheetData sheetId="3">
        <row r="60">
          <cell r="H60">
            <v>2841871.3633458884</v>
          </cell>
        </row>
      </sheetData>
      <sheetData sheetId="4">
        <row r="32">
          <cell r="H32">
            <v>0</v>
          </cell>
        </row>
      </sheetData>
      <sheetData sheetId="5">
        <row r="8">
          <cell r="G8" t="str">
            <v>"Реконструкция ДСтП"</v>
          </cell>
        </row>
        <row r="9">
          <cell r="G9" t="str">
            <v>Финансовая модель  "Реконструкция ДСтП"</v>
          </cell>
        </row>
        <row r="11">
          <cell r="B11" t="str">
            <v>Календарь НП</v>
          </cell>
          <cell r="H11">
            <v>41365</v>
          </cell>
          <cell r="I11">
            <v>41730</v>
          </cell>
          <cell r="J11">
            <v>42095</v>
          </cell>
          <cell r="K11">
            <v>42461</v>
          </cell>
          <cell r="L11">
            <v>42826</v>
          </cell>
          <cell r="M11" t="str">
            <v>Дата_НП</v>
          </cell>
          <cell r="O11">
            <v>41365</v>
          </cell>
          <cell r="P11">
            <v>41395</v>
          </cell>
          <cell r="Q11">
            <v>41426</v>
          </cell>
          <cell r="R11">
            <v>41456</v>
          </cell>
          <cell r="S11">
            <v>41487</v>
          </cell>
          <cell r="T11">
            <v>41518</v>
          </cell>
          <cell r="U11">
            <v>41548</v>
          </cell>
          <cell r="V11">
            <v>41579</v>
          </cell>
          <cell r="W11">
            <v>41609</v>
          </cell>
          <cell r="X11">
            <v>41640</v>
          </cell>
          <cell r="Y11">
            <v>41671</v>
          </cell>
          <cell r="Z11">
            <v>41699</v>
          </cell>
          <cell r="AA11">
            <v>41730</v>
          </cell>
          <cell r="AB11">
            <v>41760</v>
          </cell>
          <cell r="AC11">
            <v>41791</v>
          </cell>
          <cell r="AD11">
            <v>41821</v>
          </cell>
          <cell r="AE11">
            <v>41852</v>
          </cell>
          <cell r="AF11">
            <v>41883</v>
          </cell>
          <cell r="AG11">
            <v>41913</v>
          </cell>
          <cell r="AH11">
            <v>41944</v>
          </cell>
          <cell r="AI11">
            <v>41974</v>
          </cell>
          <cell r="AJ11">
            <v>42005</v>
          </cell>
          <cell r="AK11">
            <v>42036</v>
          </cell>
          <cell r="AL11">
            <v>42064</v>
          </cell>
          <cell r="AM11">
            <v>42095</v>
          </cell>
          <cell r="AN11">
            <v>42125</v>
          </cell>
          <cell r="AO11">
            <v>42156</v>
          </cell>
          <cell r="AP11">
            <v>42186</v>
          </cell>
          <cell r="AQ11">
            <v>42217</v>
          </cell>
          <cell r="AR11">
            <v>42248</v>
          </cell>
          <cell r="AS11">
            <v>42278</v>
          </cell>
          <cell r="AT11">
            <v>42309</v>
          </cell>
          <cell r="AU11">
            <v>42339</v>
          </cell>
          <cell r="AV11">
            <v>42370</v>
          </cell>
          <cell r="AW11">
            <v>42401</v>
          </cell>
          <cell r="AX11">
            <v>42430</v>
          </cell>
          <cell r="AY11">
            <v>42461</v>
          </cell>
          <cell r="AZ11">
            <v>42491</v>
          </cell>
          <cell r="BA11">
            <v>42522</v>
          </cell>
          <cell r="BB11">
            <v>42552</v>
          </cell>
          <cell r="BC11">
            <v>42583</v>
          </cell>
          <cell r="BD11">
            <v>42614</v>
          </cell>
          <cell r="BE11">
            <v>42644</v>
          </cell>
          <cell r="BF11">
            <v>42675</v>
          </cell>
          <cell r="BG11">
            <v>42705</v>
          </cell>
          <cell r="BH11">
            <v>42736</v>
          </cell>
          <cell r="BI11">
            <v>42767</v>
          </cell>
          <cell r="BJ11">
            <v>42795</v>
          </cell>
          <cell r="BK11">
            <v>42826</v>
          </cell>
          <cell r="BL11">
            <v>42856</v>
          </cell>
          <cell r="BM11">
            <v>42887</v>
          </cell>
          <cell r="BN11">
            <v>42917</v>
          </cell>
          <cell r="BO11">
            <v>42948</v>
          </cell>
          <cell r="BP11">
            <v>42979</v>
          </cell>
          <cell r="BQ11">
            <v>43009</v>
          </cell>
          <cell r="BR11">
            <v>43040</v>
          </cell>
          <cell r="BS11">
            <v>43070</v>
          </cell>
          <cell r="BT11">
            <v>43101</v>
          </cell>
          <cell r="BU11">
            <v>43132</v>
          </cell>
          <cell r="BV11">
            <v>43160</v>
          </cell>
        </row>
        <row r="12">
          <cell r="B12" t="str">
            <v>Календарь КП</v>
          </cell>
          <cell r="H12">
            <v>41729</v>
          </cell>
          <cell r="I12">
            <v>42094</v>
          </cell>
          <cell r="J12">
            <v>42460</v>
          </cell>
          <cell r="K12">
            <v>42825</v>
          </cell>
          <cell r="L12">
            <v>43190</v>
          </cell>
          <cell r="M12" t="str">
            <v>Дата_КП</v>
          </cell>
          <cell r="O12">
            <v>41394</v>
          </cell>
          <cell r="P12">
            <v>41425</v>
          </cell>
          <cell r="Q12">
            <v>41455</v>
          </cell>
          <cell r="R12">
            <v>41486</v>
          </cell>
          <cell r="S12">
            <v>41517</v>
          </cell>
          <cell r="T12">
            <v>41547</v>
          </cell>
          <cell r="U12">
            <v>41578</v>
          </cell>
          <cell r="V12">
            <v>41608</v>
          </cell>
          <cell r="W12">
            <v>41639</v>
          </cell>
          <cell r="X12">
            <v>41670</v>
          </cell>
          <cell r="Y12">
            <v>41698</v>
          </cell>
          <cell r="Z12">
            <v>41729</v>
          </cell>
          <cell r="AA12">
            <v>41759</v>
          </cell>
          <cell r="AB12">
            <v>41790</v>
          </cell>
          <cell r="AC12">
            <v>41820</v>
          </cell>
          <cell r="AD12">
            <v>41851</v>
          </cell>
          <cell r="AE12">
            <v>41882</v>
          </cell>
          <cell r="AF12">
            <v>41912</v>
          </cell>
          <cell r="AG12">
            <v>41943</v>
          </cell>
          <cell r="AH12">
            <v>41973</v>
          </cell>
          <cell r="AI12">
            <v>42004</v>
          </cell>
          <cell r="AJ12">
            <v>42035</v>
          </cell>
          <cell r="AK12">
            <v>42063</v>
          </cell>
          <cell r="AL12">
            <v>42094</v>
          </cell>
          <cell r="AM12">
            <v>42124</v>
          </cell>
          <cell r="AN12">
            <v>42155</v>
          </cell>
          <cell r="AO12">
            <v>42185</v>
          </cell>
          <cell r="AP12">
            <v>42216</v>
          </cell>
          <cell r="AQ12">
            <v>42247</v>
          </cell>
          <cell r="AR12">
            <v>42277</v>
          </cell>
          <cell r="AS12">
            <v>42308</v>
          </cell>
          <cell r="AT12">
            <v>42338</v>
          </cell>
          <cell r="AU12">
            <v>42369</v>
          </cell>
          <cell r="AV12">
            <v>42400</v>
          </cell>
          <cell r="AW12">
            <v>42429</v>
          </cell>
          <cell r="AX12">
            <v>42460</v>
          </cell>
          <cell r="AY12">
            <v>42490</v>
          </cell>
          <cell r="AZ12">
            <v>42521</v>
          </cell>
          <cell r="BA12">
            <v>42551</v>
          </cell>
          <cell r="BB12">
            <v>42582</v>
          </cell>
          <cell r="BC12">
            <v>42613</v>
          </cell>
          <cell r="BD12">
            <v>42643</v>
          </cell>
          <cell r="BE12">
            <v>42674</v>
          </cell>
          <cell r="BF12">
            <v>42704</v>
          </cell>
          <cell r="BG12">
            <v>42735</v>
          </cell>
          <cell r="BH12">
            <v>42766</v>
          </cell>
          <cell r="BI12">
            <v>42794</v>
          </cell>
          <cell r="BJ12">
            <v>42825</v>
          </cell>
          <cell r="BK12">
            <v>42855</v>
          </cell>
          <cell r="BL12">
            <v>42886</v>
          </cell>
          <cell r="BM12">
            <v>42916</v>
          </cell>
          <cell r="BN12">
            <v>42947</v>
          </cell>
          <cell r="BO12">
            <v>42978</v>
          </cell>
          <cell r="BP12">
            <v>43008</v>
          </cell>
          <cell r="BQ12">
            <v>43039</v>
          </cell>
          <cell r="BR12">
            <v>43069</v>
          </cell>
          <cell r="BS12">
            <v>43100</v>
          </cell>
          <cell r="BT12">
            <v>43131</v>
          </cell>
          <cell r="BU12">
            <v>43159</v>
          </cell>
          <cell r="BV12">
            <v>43190</v>
          </cell>
        </row>
        <row r="14">
          <cell r="B14" t="str">
            <v>Счетчик месяцов</v>
          </cell>
          <cell r="H14">
            <v>12</v>
          </cell>
          <cell r="I14">
            <v>24</v>
          </cell>
          <cell r="J14">
            <v>36</v>
          </cell>
          <cell r="K14">
            <v>48</v>
          </cell>
          <cell r="L14">
            <v>60</v>
          </cell>
          <cell r="M14" t="str">
            <v>Счет_мес</v>
          </cell>
          <cell r="O14">
            <v>1</v>
          </cell>
          <cell r="P14">
            <v>2</v>
          </cell>
          <cell r="Q14">
            <v>3</v>
          </cell>
          <cell r="R14">
            <v>4</v>
          </cell>
          <cell r="S14">
            <v>5</v>
          </cell>
          <cell r="T14">
            <v>6</v>
          </cell>
          <cell r="U14">
            <v>7</v>
          </cell>
          <cell r="V14">
            <v>8</v>
          </cell>
          <cell r="W14">
            <v>9</v>
          </cell>
          <cell r="X14">
            <v>10</v>
          </cell>
          <cell r="Y14">
            <v>11</v>
          </cell>
          <cell r="Z14">
            <v>12</v>
          </cell>
          <cell r="AA14">
            <v>13</v>
          </cell>
          <cell r="AB14">
            <v>14</v>
          </cell>
          <cell r="AC14">
            <v>15</v>
          </cell>
          <cell r="AD14">
            <v>16</v>
          </cell>
          <cell r="AE14">
            <v>17</v>
          </cell>
          <cell r="AF14">
            <v>18</v>
          </cell>
          <cell r="AG14">
            <v>19</v>
          </cell>
          <cell r="AH14">
            <v>20</v>
          </cell>
          <cell r="AI14">
            <v>21</v>
          </cell>
          <cell r="AJ14">
            <v>22</v>
          </cell>
          <cell r="AK14">
            <v>23</v>
          </cell>
          <cell r="AL14">
            <v>24</v>
          </cell>
          <cell r="AM14">
            <v>25</v>
          </cell>
          <cell r="AN14">
            <v>26</v>
          </cell>
          <cell r="AO14">
            <v>27</v>
          </cell>
          <cell r="AP14">
            <v>28</v>
          </cell>
          <cell r="AQ14">
            <v>29</v>
          </cell>
          <cell r="AR14">
            <v>30</v>
          </cell>
          <cell r="AS14">
            <v>31</v>
          </cell>
          <cell r="AT14">
            <v>32</v>
          </cell>
          <cell r="AU14">
            <v>33</v>
          </cell>
          <cell r="AV14">
            <v>34</v>
          </cell>
          <cell r="AW14">
            <v>35</v>
          </cell>
          <cell r="AX14">
            <v>36</v>
          </cell>
          <cell r="AY14">
            <v>37</v>
          </cell>
          <cell r="AZ14">
            <v>38</v>
          </cell>
          <cell r="BA14">
            <v>39</v>
          </cell>
          <cell r="BB14">
            <v>40</v>
          </cell>
          <cell r="BC14">
            <v>41</v>
          </cell>
          <cell r="BD14">
            <v>42</v>
          </cell>
          <cell r="BE14">
            <v>43</v>
          </cell>
          <cell r="BF14">
            <v>44</v>
          </cell>
          <cell r="BG14">
            <v>45</v>
          </cell>
          <cell r="BH14">
            <v>46</v>
          </cell>
          <cell r="BI14">
            <v>47</v>
          </cell>
          <cell r="BJ14">
            <v>48</v>
          </cell>
          <cell r="BK14">
            <v>49</v>
          </cell>
          <cell r="BL14">
            <v>50</v>
          </cell>
          <cell r="BM14">
            <v>51</v>
          </cell>
          <cell r="BN14">
            <v>52</v>
          </cell>
          <cell r="BO14">
            <v>53</v>
          </cell>
          <cell r="BP14">
            <v>54</v>
          </cell>
          <cell r="BQ14">
            <v>55</v>
          </cell>
          <cell r="BR14">
            <v>56</v>
          </cell>
          <cell r="BS14">
            <v>57</v>
          </cell>
          <cell r="BT14">
            <v>58</v>
          </cell>
          <cell r="BU14">
            <v>59</v>
          </cell>
          <cell r="BV14">
            <v>60</v>
          </cell>
        </row>
        <row r="16">
          <cell r="B16" t="str">
            <v>Счетчик годов</v>
          </cell>
          <cell r="H16">
            <v>1</v>
          </cell>
          <cell r="I16">
            <v>2</v>
          </cell>
          <cell r="J16">
            <v>3</v>
          </cell>
          <cell r="K16">
            <v>4</v>
          </cell>
          <cell r="L16">
            <v>5</v>
          </cell>
          <cell r="M16" t="str">
            <v>Счет_год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2</v>
          </cell>
          <cell r="AB16">
            <v>2</v>
          </cell>
          <cell r="AC16">
            <v>2</v>
          </cell>
          <cell r="AD16">
            <v>2</v>
          </cell>
          <cell r="AE16">
            <v>2</v>
          </cell>
          <cell r="AF16">
            <v>2</v>
          </cell>
          <cell r="AG16">
            <v>2</v>
          </cell>
          <cell r="AH16">
            <v>2</v>
          </cell>
          <cell r="AI16">
            <v>2</v>
          </cell>
          <cell r="AJ16">
            <v>2</v>
          </cell>
          <cell r="AK16">
            <v>2</v>
          </cell>
          <cell r="AL16">
            <v>2</v>
          </cell>
          <cell r="AM16">
            <v>3</v>
          </cell>
          <cell r="AN16">
            <v>3</v>
          </cell>
          <cell r="AO16">
            <v>3</v>
          </cell>
          <cell r="AP16">
            <v>3</v>
          </cell>
          <cell r="AQ16">
            <v>3</v>
          </cell>
          <cell r="AR16">
            <v>3</v>
          </cell>
          <cell r="AS16">
            <v>3</v>
          </cell>
          <cell r="AT16">
            <v>3</v>
          </cell>
          <cell r="AU16">
            <v>3</v>
          </cell>
          <cell r="AV16">
            <v>3</v>
          </cell>
          <cell r="AW16">
            <v>3</v>
          </cell>
          <cell r="AX16">
            <v>3</v>
          </cell>
          <cell r="AY16">
            <v>4</v>
          </cell>
          <cell r="AZ16">
            <v>4</v>
          </cell>
          <cell r="BA16">
            <v>4</v>
          </cell>
          <cell r="BB16">
            <v>4</v>
          </cell>
          <cell r="BC16">
            <v>4</v>
          </cell>
          <cell r="BD16">
            <v>4</v>
          </cell>
          <cell r="BE16">
            <v>4</v>
          </cell>
          <cell r="BF16">
            <v>4</v>
          </cell>
          <cell r="BG16">
            <v>4</v>
          </cell>
          <cell r="BH16">
            <v>4</v>
          </cell>
          <cell r="BI16">
            <v>4</v>
          </cell>
          <cell r="BJ16">
            <v>4</v>
          </cell>
          <cell r="BK16">
            <v>5</v>
          </cell>
          <cell r="BL16">
            <v>5</v>
          </cell>
          <cell r="BM16">
            <v>5</v>
          </cell>
          <cell r="BN16">
            <v>5</v>
          </cell>
          <cell r="BO16">
            <v>5</v>
          </cell>
          <cell r="BP16">
            <v>5</v>
          </cell>
          <cell r="BQ16">
            <v>5</v>
          </cell>
          <cell r="BR16">
            <v>5</v>
          </cell>
          <cell r="BS16">
            <v>5</v>
          </cell>
          <cell r="BT16">
            <v>5</v>
          </cell>
          <cell r="BU16">
            <v>5</v>
          </cell>
          <cell r="BV16">
            <v>5</v>
          </cell>
        </row>
        <row r="18">
          <cell r="G18">
            <v>12</v>
          </cell>
        </row>
        <row r="20">
          <cell r="D20" t="str">
            <v>Админ. расх.</v>
          </cell>
          <cell r="E20" t="str">
            <v>Коммерч. расходы</v>
          </cell>
          <cell r="F20" t="str">
            <v>Основная деятельность</v>
          </cell>
        </row>
        <row r="25">
          <cell r="D25" t="str">
            <v>вагонокомплект</v>
          </cell>
        </row>
        <row r="26">
          <cell r="D26" t="str">
            <v>РЖД</v>
          </cell>
          <cell r="E26" t="str">
            <v>Рынок</v>
          </cell>
        </row>
        <row r="28">
          <cell r="D28" t="str">
            <v>ВК1</v>
          </cell>
          <cell r="E28" t="str">
            <v>ВК2</v>
          </cell>
          <cell r="F28" t="str">
            <v>ВК3</v>
          </cell>
        </row>
        <row r="33">
          <cell r="G33">
            <v>41365</v>
          </cell>
        </row>
        <row r="35">
          <cell r="G35">
            <v>30</v>
          </cell>
        </row>
        <row r="36">
          <cell r="G36">
            <v>25</v>
          </cell>
        </row>
        <row r="38">
          <cell r="G38" t="str">
            <v>тыс. руб.</v>
          </cell>
        </row>
        <row r="39">
          <cell r="G39" t="str">
            <v>шт.</v>
          </cell>
        </row>
        <row r="40">
          <cell r="H40">
            <v>0.5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</row>
        <row r="45">
          <cell r="H45">
            <v>0.1</v>
          </cell>
          <cell r="I45">
            <v>0.08</v>
          </cell>
          <cell r="J45">
            <v>7.4999999999999997E-2</v>
          </cell>
          <cell r="K45">
            <v>7.4999999999999997E-2</v>
          </cell>
          <cell r="L45">
            <v>6.439655276133667E-2</v>
          </cell>
        </row>
        <row r="47">
          <cell r="H47">
            <v>0.11684899999999998</v>
          </cell>
          <cell r="I47">
            <v>0.10864000000000007</v>
          </cell>
          <cell r="J47">
            <v>0.10556199999999993</v>
          </cell>
          <cell r="K47">
            <v>0.10243600000000019</v>
          </cell>
          <cell r="L47">
            <v>9.7226000000000035E-2</v>
          </cell>
        </row>
        <row r="63">
          <cell r="G63">
            <v>0.15</v>
          </cell>
        </row>
        <row r="69">
          <cell r="G69">
            <v>0.3</v>
          </cell>
        </row>
        <row r="70">
          <cell r="G70">
            <v>0.1</v>
          </cell>
        </row>
        <row r="71">
          <cell r="H71">
            <v>512</v>
          </cell>
          <cell r="I71">
            <v>567.62368000000004</v>
          </cell>
          <cell r="J71">
            <v>627.54317090816005</v>
          </cell>
          <cell r="K71">
            <v>691.82618316330843</v>
          </cell>
          <cell r="L71">
            <v>759.08967564754425</v>
          </cell>
        </row>
        <row r="74">
          <cell r="G74">
            <v>2.1999999999999999E-2</v>
          </cell>
        </row>
        <row r="75">
          <cell r="G75">
            <v>0.2</v>
          </cell>
        </row>
        <row r="76">
          <cell r="G76">
            <v>0.18</v>
          </cell>
        </row>
        <row r="151">
          <cell r="E151">
            <v>10</v>
          </cell>
        </row>
        <row r="164">
          <cell r="E164">
            <v>5</v>
          </cell>
        </row>
        <row r="172">
          <cell r="G172">
            <v>2500</v>
          </cell>
        </row>
        <row r="186">
          <cell r="H186">
            <v>60</v>
          </cell>
          <cell r="I186">
            <v>0.1</v>
          </cell>
          <cell r="J186">
            <v>24</v>
          </cell>
        </row>
        <row r="192">
          <cell r="H192">
            <v>1</v>
          </cell>
          <cell r="I192">
            <v>1</v>
          </cell>
          <cell r="J192">
            <v>1</v>
          </cell>
          <cell r="K192">
            <v>1</v>
          </cell>
          <cell r="L192">
            <v>1</v>
          </cell>
        </row>
        <row r="308">
          <cell r="G308">
            <v>30</v>
          </cell>
        </row>
        <row r="309">
          <cell r="G309">
            <v>5</v>
          </cell>
        </row>
        <row r="310">
          <cell r="G310">
            <v>15</v>
          </cell>
        </row>
      </sheetData>
      <sheetData sheetId="6">
        <row r="11">
          <cell r="H11">
            <v>3264997.7600000002</v>
          </cell>
        </row>
        <row r="110"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144838.98305084746</v>
          </cell>
          <cell r="AC110">
            <v>168978.81355932204</v>
          </cell>
          <cell r="AD110">
            <v>193118.64406779667</v>
          </cell>
          <cell r="AE110">
            <v>193118.64406779667</v>
          </cell>
          <cell r="AF110">
            <v>193118.64406779667</v>
          </cell>
          <cell r="AG110">
            <v>217258.4745762712</v>
          </cell>
          <cell r="AH110">
            <v>217258.4745762712</v>
          </cell>
          <cell r="AI110">
            <v>217258.4745762712</v>
          </cell>
          <cell r="AJ110">
            <v>241398.30508474581</v>
          </cell>
          <cell r="AK110">
            <v>241398.30508474581</v>
          </cell>
          <cell r="AL110">
            <v>241398.30508474581</v>
          </cell>
          <cell r="AM110">
            <v>259503.17796610174</v>
          </cell>
          <cell r="AN110">
            <v>259503.17796610174</v>
          </cell>
          <cell r="AO110">
            <v>259503.17796610174</v>
          </cell>
          <cell r="AP110">
            <v>259503.17796610174</v>
          </cell>
          <cell r="AQ110">
            <v>259503.17796610174</v>
          </cell>
          <cell r="AR110">
            <v>259503.17796610174</v>
          </cell>
          <cell r="AS110">
            <v>259503.17796610174</v>
          </cell>
          <cell r="AT110">
            <v>259503.17796610174</v>
          </cell>
          <cell r="AU110">
            <v>259503.17796610174</v>
          </cell>
          <cell r="AV110">
            <v>259503.17796610174</v>
          </cell>
          <cell r="AW110">
            <v>259503.17796610174</v>
          </cell>
          <cell r="AX110">
            <v>259503.17796610174</v>
          </cell>
          <cell r="AY110">
            <v>278965.91631355934</v>
          </cell>
          <cell r="AZ110">
            <v>278965.91631355934</v>
          </cell>
          <cell r="BA110">
            <v>278965.91631355934</v>
          </cell>
          <cell r="BB110">
            <v>278965.91631355934</v>
          </cell>
          <cell r="BC110">
            <v>278965.91631355934</v>
          </cell>
          <cell r="BD110">
            <v>278965.91631355934</v>
          </cell>
          <cell r="BE110">
            <v>278965.91631355934</v>
          </cell>
          <cell r="BF110">
            <v>278965.91631355934</v>
          </cell>
          <cell r="BG110">
            <v>278965.91631355934</v>
          </cell>
          <cell r="BH110">
            <v>278965.91631355934</v>
          </cell>
          <cell r="BI110">
            <v>278965.91631355934</v>
          </cell>
          <cell r="BJ110">
            <v>278965.91631355934</v>
          </cell>
          <cell r="BK110">
            <v>296930.3596620601</v>
          </cell>
          <cell r="BL110">
            <v>296930.3596620601</v>
          </cell>
          <cell r="BM110">
            <v>296930.3596620601</v>
          </cell>
          <cell r="BN110">
            <v>296930.3596620601</v>
          </cell>
          <cell r="BO110">
            <v>296930.3596620601</v>
          </cell>
          <cell r="BP110">
            <v>296930.3596620601</v>
          </cell>
          <cell r="BQ110">
            <v>296930.3596620601</v>
          </cell>
          <cell r="BR110">
            <v>296930.3596620601</v>
          </cell>
          <cell r="BS110">
            <v>296930.3596620601</v>
          </cell>
          <cell r="BT110">
            <v>296930.3596620601</v>
          </cell>
          <cell r="BU110">
            <v>296930.3596620601</v>
          </cell>
          <cell r="BV110">
            <v>296930.3596620601</v>
          </cell>
        </row>
        <row r="165"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19693.250847457628</v>
          </cell>
          <cell r="AC165">
            <v>22975.459322033901</v>
          </cell>
          <cell r="AD165">
            <v>26257.667796610171</v>
          </cell>
          <cell r="AE165">
            <v>26257.667796610171</v>
          </cell>
          <cell r="AF165">
            <v>26257.667796610171</v>
          </cell>
          <cell r="AG165">
            <v>29539.876271186444</v>
          </cell>
          <cell r="AH165">
            <v>29539.876271186444</v>
          </cell>
          <cell r="AI165">
            <v>29539.876271186444</v>
          </cell>
          <cell r="AJ165">
            <v>32822.084745762717</v>
          </cell>
          <cell r="AK165">
            <v>32822.084745762717</v>
          </cell>
          <cell r="AL165">
            <v>32822.084745762717</v>
          </cell>
          <cell r="AM165">
            <v>35283.741101694919</v>
          </cell>
          <cell r="AN165">
            <v>35283.741101694919</v>
          </cell>
          <cell r="AO165">
            <v>35283.741101694919</v>
          </cell>
          <cell r="AP165">
            <v>35283.741101694919</v>
          </cell>
          <cell r="AQ165">
            <v>35283.741101694919</v>
          </cell>
          <cell r="AR165">
            <v>35283.741101694919</v>
          </cell>
          <cell r="AS165">
            <v>35283.741101694919</v>
          </cell>
          <cell r="AT165">
            <v>35283.741101694919</v>
          </cell>
          <cell r="AU165">
            <v>35283.741101694919</v>
          </cell>
          <cell r="AV165">
            <v>35283.741101694919</v>
          </cell>
          <cell r="AW165">
            <v>35283.741101694919</v>
          </cell>
          <cell r="AX165">
            <v>35283.741101694919</v>
          </cell>
          <cell r="AY165">
            <v>37930.021684322041</v>
          </cell>
          <cell r="AZ165">
            <v>37930.021684322041</v>
          </cell>
          <cell r="BA165">
            <v>37930.021684322041</v>
          </cell>
          <cell r="BB165">
            <v>37930.021684322041</v>
          </cell>
          <cell r="BC165">
            <v>37930.021684322041</v>
          </cell>
          <cell r="BD165">
            <v>37930.021684322041</v>
          </cell>
          <cell r="BE165">
            <v>37930.021684322041</v>
          </cell>
          <cell r="BF165">
            <v>37930.021684322041</v>
          </cell>
          <cell r="BG165">
            <v>37930.021684322041</v>
          </cell>
          <cell r="BH165">
            <v>37930.021684322041</v>
          </cell>
          <cell r="BI165">
            <v>37930.021684322041</v>
          </cell>
          <cell r="BJ165">
            <v>37930.021684322041</v>
          </cell>
          <cell r="BK165">
            <v>40372.584326955119</v>
          </cell>
          <cell r="BL165">
            <v>40372.584326955119</v>
          </cell>
          <cell r="BM165">
            <v>40372.584326955119</v>
          </cell>
          <cell r="BN165">
            <v>40372.584326955119</v>
          </cell>
          <cell r="BO165">
            <v>40372.584326955119</v>
          </cell>
          <cell r="BP165">
            <v>40372.584326955119</v>
          </cell>
          <cell r="BQ165">
            <v>40372.584326955119</v>
          </cell>
          <cell r="BR165">
            <v>40372.584326955119</v>
          </cell>
          <cell r="BS165">
            <v>40372.584326955119</v>
          </cell>
          <cell r="BT165">
            <v>40372.584326955119</v>
          </cell>
          <cell r="BU165">
            <v>40372.584326955119</v>
          </cell>
          <cell r="BV165">
            <v>40372.584326955119</v>
          </cell>
        </row>
        <row r="178">
          <cell r="O178">
            <v>136</v>
          </cell>
          <cell r="P178">
            <v>136</v>
          </cell>
          <cell r="Q178">
            <v>136</v>
          </cell>
          <cell r="R178">
            <v>136</v>
          </cell>
          <cell r="S178">
            <v>136</v>
          </cell>
          <cell r="T178">
            <v>136</v>
          </cell>
          <cell r="U178">
            <v>136</v>
          </cell>
          <cell r="V178">
            <v>136</v>
          </cell>
          <cell r="W178">
            <v>136</v>
          </cell>
          <cell r="X178">
            <v>136</v>
          </cell>
          <cell r="Y178">
            <v>136</v>
          </cell>
          <cell r="Z178">
            <v>136</v>
          </cell>
          <cell r="AA178">
            <v>146.88000000000002</v>
          </cell>
          <cell r="AB178">
            <v>41072.033571428568</v>
          </cell>
          <cell r="AC178">
            <v>47892.892499999994</v>
          </cell>
          <cell r="AD178">
            <v>54713.751428571435</v>
          </cell>
          <cell r="AE178">
            <v>54713.751428571435</v>
          </cell>
          <cell r="AF178">
            <v>54713.751428571435</v>
          </cell>
          <cell r="AG178">
            <v>61534.610357142861</v>
          </cell>
          <cell r="AH178">
            <v>61534.610357142861</v>
          </cell>
          <cell r="AI178">
            <v>61534.610357142861</v>
          </cell>
          <cell r="AJ178">
            <v>68355.469285714295</v>
          </cell>
          <cell r="AK178">
            <v>68355.469285714295</v>
          </cell>
          <cell r="AL178">
            <v>68355.469285714295</v>
          </cell>
          <cell r="AM178">
            <v>73482.129482142846</v>
          </cell>
          <cell r="AN178">
            <v>73482.129482142846</v>
          </cell>
          <cell r="AO178">
            <v>73482.129482142846</v>
          </cell>
          <cell r="AP178">
            <v>73482.129482142846</v>
          </cell>
          <cell r="AQ178">
            <v>73482.129482142846</v>
          </cell>
          <cell r="AR178">
            <v>73482.129482142846</v>
          </cell>
          <cell r="AS178">
            <v>73482.129482142846</v>
          </cell>
          <cell r="AT178">
            <v>73482.129482142846</v>
          </cell>
          <cell r="AU178">
            <v>73482.129482142846</v>
          </cell>
          <cell r="AV178">
            <v>73482.129482142846</v>
          </cell>
          <cell r="AW178">
            <v>73482.129482142846</v>
          </cell>
          <cell r="AX178">
            <v>73482.129482142846</v>
          </cell>
          <cell r="AY178">
            <v>78993.289193303572</v>
          </cell>
          <cell r="AZ178">
            <v>78993.289193303572</v>
          </cell>
          <cell r="BA178">
            <v>78993.289193303572</v>
          </cell>
          <cell r="BB178">
            <v>78993.289193303572</v>
          </cell>
          <cell r="BC178">
            <v>78993.289193303572</v>
          </cell>
          <cell r="BD178">
            <v>78993.289193303572</v>
          </cell>
          <cell r="BE178">
            <v>78993.289193303572</v>
          </cell>
          <cell r="BF178">
            <v>78993.289193303572</v>
          </cell>
          <cell r="BG178">
            <v>78993.289193303572</v>
          </cell>
          <cell r="BH178">
            <v>78993.289193303572</v>
          </cell>
          <cell r="BI178">
            <v>78993.289193303572</v>
          </cell>
          <cell r="BJ178">
            <v>78993.289193303572</v>
          </cell>
          <cell r="BK178">
            <v>84080.18470863167</v>
          </cell>
          <cell r="BL178">
            <v>84080.18470863167</v>
          </cell>
          <cell r="BM178">
            <v>84080.18470863167</v>
          </cell>
          <cell r="BN178">
            <v>84080.18470863167</v>
          </cell>
          <cell r="BO178">
            <v>84080.18470863167</v>
          </cell>
          <cell r="BP178">
            <v>84080.18470863167</v>
          </cell>
          <cell r="BQ178">
            <v>84080.18470863167</v>
          </cell>
          <cell r="BR178">
            <v>84080.18470863167</v>
          </cell>
          <cell r="BS178">
            <v>84080.18470863167</v>
          </cell>
          <cell r="BT178">
            <v>84080.18470863167</v>
          </cell>
          <cell r="BU178">
            <v>84080.18470863167</v>
          </cell>
          <cell r="BV178">
            <v>84080.18470863167</v>
          </cell>
        </row>
      </sheetData>
      <sheetData sheetId="7">
        <row r="14">
          <cell r="O14">
            <v>0</v>
          </cell>
        </row>
      </sheetData>
      <sheetData sheetId="8">
        <row r="10">
          <cell r="H10">
            <v>21137.711864406781</v>
          </cell>
        </row>
        <row r="11">
          <cell r="H11">
            <v>0</v>
          </cell>
          <cell r="I11">
            <v>2269144.0677966103</v>
          </cell>
          <cell r="J11">
            <v>3114038.1355932206</v>
          </cell>
          <cell r="K11">
            <v>3347590.9957627119</v>
          </cell>
          <cell r="L11">
            <v>3563164.3159447215</v>
          </cell>
        </row>
        <row r="13">
          <cell r="H13">
            <v>0</v>
          </cell>
          <cell r="I13">
            <v>-308527.59661016951</v>
          </cell>
          <cell r="J13">
            <v>-423404.89322033915</v>
          </cell>
          <cell r="K13">
            <v>-455160.26021186449</v>
          </cell>
          <cell r="L13">
            <v>-484471.01192346151</v>
          </cell>
        </row>
        <row r="32">
          <cell r="H32">
            <v>-240958.18248430637</v>
          </cell>
          <cell r="I32">
            <v>726810.30436195398</v>
          </cell>
          <cell r="J32">
            <v>1118129.6763066535</v>
          </cell>
          <cell r="K32">
            <v>1215913.2326323939</v>
          </cell>
          <cell r="L32">
            <v>1311302.2074901571</v>
          </cell>
        </row>
        <row r="35">
          <cell r="H35">
            <v>-528907.99581763963</v>
          </cell>
          <cell r="I35">
            <v>400310.52836195397</v>
          </cell>
          <cell r="J35">
            <v>818333.91097332025</v>
          </cell>
          <cell r="K35">
            <v>981124.22836572747</v>
          </cell>
          <cell r="L35">
            <v>1141813.1584234908</v>
          </cell>
        </row>
        <row r="38">
          <cell r="H38">
            <v>-423126.39665411168</v>
          </cell>
          <cell r="I38">
            <v>320248.42268956307</v>
          </cell>
          <cell r="J38">
            <v>654667.12877865613</v>
          </cell>
          <cell r="K38">
            <v>784899.38269258197</v>
          </cell>
          <cell r="L38">
            <v>913450.52673879266</v>
          </cell>
        </row>
        <row r="52">
          <cell r="H52">
            <v>173243.00364720722</v>
          </cell>
          <cell r="I52">
            <v>713448.21719196811</v>
          </cell>
          <cell r="J52">
            <v>1018783.4188440864</v>
          </cell>
          <cell r="K52">
            <v>1364786.7611185771</v>
          </cell>
          <cell r="L52">
            <v>1839301.731740233</v>
          </cell>
        </row>
        <row r="53">
          <cell r="H53">
            <v>2841871.3633458884</v>
          </cell>
          <cell r="I53">
            <v>3168486.3712409306</v>
          </cell>
          <cell r="J53">
            <v>3260231.36724333</v>
          </cell>
          <cell r="K53">
            <v>3392644.5038681021</v>
          </cell>
          <cell r="L53">
            <v>3653569.2688400396</v>
          </cell>
        </row>
        <row r="56">
          <cell r="H56">
            <v>3264997.7600000002</v>
          </cell>
          <cell r="I56">
            <v>3264997.7600000002</v>
          </cell>
          <cell r="J56">
            <v>2701598.1333333328</v>
          </cell>
          <cell r="K56">
            <v>2048598.5813333313</v>
          </cell>
          <cell r="L56">
            <v>1395599.0293333305</v>
          </cell>
        </row>
        <row r="59">
          <cell r="H59">
            <v>0</v>
          </cell>
          <cell r="I59">
            <v>6366.5852054794523</v>
          </cell>
          <cell r="J59">
            <v>6844.0790958904108</v>
          </cell>
          <cell r="K59">
            <v>7357.3850280821935</v>
          </cell>
          <cell r="L59">
            <v>7831.1752612285545</v>
          </cell>
        </row>
        <row r="64">
          <cell r="H64">
            <v>-423126.39665411174</v>
          </cell>
          <cell r="I64">
            <v>-102877.97396454803</v>
          </cell>
          <cell r="J64">
            <v>551789.15481410862</v>
          </cell>
          <cell r="K64">
            <v>1336688.5375066905</v>
          </cell>
          <cell r="L64">
            <v>2250139.0642454834</v>
          </cell>
        </row>
      </sheetData>
      <sheetData sheetId="9">
        <row r="10">
          <cell r="H10">
            <v>0</v>
          </cell>
        </row>
      </sheetData>
      <sheetData sheetId="10">
        <row r="29">
          <cell r="G29">
            <v>0.41899999999999998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60">
          <cell r="H60">
            <v>2841871.3633458884</v>
          </cell>
          <cell r="I60">
            <v>3162119.786035452</v>
          </cell>
          <cell r="J60">
            <v>3253387.2881474416</v>
          </cell>
          <cell r="K60">
            <v>3385287.118840022</v>
          </cell>
          <cell r="L60">
            <v>3645738.0935788136</v>
          </cell>
        </row>
        <row r="61">
          <cell r="H61">
            <v>0.20000000000000004</v>
          </cell>
          <cell r="I61">
            <v>0.20000000000000029</v>
          </cell>
          <cell r="J61">
            <v>0.20000000000000012</v>
          </cell>
          <cell r="K61">
            <v>0.20000000000000007</v>
          </cell>
          <cell r="L61">
            <v>0.20000000000000004</v>
          </cell>
        </row>
        <row r="62">
          <cell r="H62">
            <v>173243.00364720722</v>
          </cell>
          <cell r="I62">
            <v>707081.6319864887</v>
          </cell>
          <cell r="J62">
            <v>1011939.339748196</v>
          </cell>
          <cell r="K62">
            <v>1357429.3760904949</v>
          </cell>
          <cell r="L62">
            <v>1831470.5564790044</v>
          </cell>
        </row>
      </sheetData>
      <sheetData sheetId="19">
        <row r="32">
          <cell r="H32">
            <v>0</v>
          </cell>
          <cell r="I32">
            <v>0</v>
          </cell>
          <cell r="J32">
            <v>0</v>
          </cell>
          <cell r="K32">
            <v>-302860.23038189625</v>
          </cell>
          <cell r="L32">
            <v>-359493.14955863368</v>
          </cell>
          <cell r="M32" t="str">
            <v>&lt;&lt;</v>
          </cell>
          <cell r="R32">
            <v>0</v>
          </cell>
          <cell r="U32">
            <v>0</v>
          </cell>
          <cell r="X32">
            <v>0</v>
          </cell>
          <cell r="AA32">
            <v>0</v>
          </cell>
          <cell r="AD32">
            <v>0</v>
          </cell>
          <cell r="AG32">
            <v>0</v>
          </cell>
          <cell r="AJ32">
            <v>0</v>
          </cell>
          <cell r="AM32">
            <v>0</v>
          </cell>
          <cell r="AP32">
            <v>0</v>
          </cell>
          <cell r="AS32">
            <v>0</v>
          </cell>
          <cell r="AV32">
            <v>0</v>
          </cell>
          <cell r="AY32">
            <v>-45662.360367771893</v>
          </cell>
          <cell r="BB32">
            <v>-85732.623338041449</v>
          </cell>
          <cell r="BE32">
            <v>-85732.623338041449</v>
          </cell>
          <cell r="BH32">
            <v>-85732.623338041449</v>
          </cell>
          <cell r="BK32">
            <v>-85732.623338041449</v>
          </cell>
          <cell r="BN32">
            <v>-91253.508740197431</v>
          </cell>
          <cell r="BQ32">
            <v>-91253.508740197431</v>
          </cell>
          <cell r="BT32">
            <v>-91253.508740197431</v>
          </cell>
        </row>
        <row r="33">
          <cell r="H33">
            <v>504399.63801762729</v>
          </cell>
          <cell r="I33">
            <v>273342.74972726603</v>
          </cell>
          <cell r="J33">
            <v>-45662.360367771995</v>
          </cell>
          <cell r="K33">
            <v>-85732.62333804142</v>
          </cell>
          <cell r="L33">
            <v>-91253.508740197343</v>
          </cell>
          <cell r="M33" t="str">
            <v>&lt;&lt;</v>
          </cell>
          <cell r="O33">
            <v>174227.86983050848</v>
          </cell>
          <cell r="P33">
            <v>322631.04604474583</v>
          </cell>
          <cell r="Q33">
            <v>323128.35649627127</v>
          </cell>
          <cell r="R33">
            <v>399884.9428800001</v>
          </cell>
          <cell r="S33">
            <v>400382.25333152554</v>
          </cell>
          <cell r="T33">
            <v>501415.77530847467</v>
          </cell>
          <cell r="U33">
            <v>501913.0857600001</v>
          </cell>
          <cell r="V33">
            <v>502410.39621152554</v>
          </cell>
          <cell r="W33">
            <v>502907.70666305098</v>
          </cell>
          <cell r="X33">
            <v>503405.01711457642</v>
          </cell>
          <cell r="Y33">
            <v>503902.32756610186</v>
          </cell>
          <cell r="Z33">
            <v>504399.63801762729</v>
          </cell>
          <cell r="AA33">
            <v>504936.73330527474</v>
          </cell>
          <cell r="AB33">
            <v>490314.12443916919</v>
          </cell>
          <cell r="AC33">
            <v>473164.89821410476</v>
          </cell>
          <cell r="AD33">
            <v>453489.05463008152</v>
          </cell>
          <cell r="AE33">
            <v>433813.21104605828</v>
          </cell>
          <cell r="AF33">
            <v>414137.36746203504</v>
          </cell>
          <cell r="AG33">
            <v>391934.90651905298</v>
          </cell>
          <cell r="AH33">
            <v>369732.44557607092</v>
          </cell>
          <cell r="AI33">
            <v>347529.98463308887</v>
          </cell>
          <cell r="AJ33">
            <v>322800.90633114794</v>
          </cell>
          <cell r="AK33">
            <v>298071.82802920701</v>
          </cell>
          <cell r="AL33">
            <v>273342.74972726608</v>
          </cell>
          <cell r="AM33">
            <v>246758.99055267958</v>
          </cell>
          <cell r="AN33">
            <v>220175.23137809307</v>
          </cell>
          <cell r="AO33">
            <v>193591.47220350656</v>
          </cell>
          <cell r="AP33">
            <v>167007.71302892006</v>
          </cell>
          <cell r="AQ33">
            <v>140423.95385433355</v>
          </cell>
          <cell r="AR33">
            <v>113840.19467974706</v>
          </cell>
          <cell r="AS33">
            <v>87256.435505160567</v>
          </cell>
          <cell r="AT33">
            <v>60672.676330574075</v>
          </cell>
          <cell r="AU33">
            <v>34088.917155987583</v>
          </cell>
          <cell r="AV33">
            <v>7505.1579814010911</v>
          </cell>
          <cell r="AW33">
            <v>-19078.601193185401</v>
          </cell>
          <cell r="AX33">
            <v>-45662.360367771893</v>
          </cell>
          <cell r="AY33">
            <v>-28577.541112680483</v>
          </cell>
          <cell r="AZ33">
            <v>-57155.082225360966</v>
          </cell>
          <cell r="BA33">
            <v>-85732.623338041449</v>
          </cell>
          <cell r="BB33">
            <v>-28577.541112680483</v>
          </cell>
          <cell r="BC33">
            <v>-57155.082225360966</v>
          </cell>
          <cell r="BD33">
            <v>-85732.623338041449</v>
          </cell>
          <cell r="BE33">
            <v>-28577.541112680483</v>
          </cell>
          <cell r="BF33">
            <v>-57155.082225360966</v>
          </cell>
          <cell r="BG33">
            <v>-85732.623338041449</v>
          </cell>
          <cell r="BH33">
            <v>-28577.541112680483</v>
          </cell>
          <cell r="BI33">
            <v>-57155.082225360966</v>
          </cell>
          <cell r="BJ33">
            <v>-85732.623338041449</v>
          </cell>
          <cell r="BK33">
            <v>-30417.836246732477</v>
          </cell>
          <cell r="BL33">
            <v>-60835.672493464954</v>
          </cell>
          <cell r="BM33">
            <v>-91253.508740197431</v>
          </cell>
          <cell r="BN33">
            <v>-30417.836246732477</v>
          </cell>
          <cell r="BO33">
            <v>-60835.672493464954</v>
          </cell>
          <cell r="BP33">
            <v>-91253.508740197431</v>
          </cell>
          <cell r="BQ33">
            <v>-30417.836246732477</v>
          </cell>
          <cell r="BR33">
            <v>-60835.672493464954</v>
          </cell>
          <cell r="BS33">
            <v>-91253.508740197431</v>
          </cell>
          <cell r="BT33">
            <v>-30417.836246732477</v>
          </cell>
          <cell r="BU33">
            <v>-60835.672493464954</v>
          </cell>
          <cell r="BV33">
            <v>-91253.508740197431</v>
          </cell>
        </row>
        <row r="37">
          <cell r="H37">
            <v>-38733.830973948519</v>
          </cell>
          <cell r="I37">
            <v>-56360.331651224078</v>
          </cell>
          <cell r="J37">
            <v>-51661.347126930268</v>
          </cell>
          <cell r="K37">
            <v>-46962.362602636458</v>
          </cell>
          <cell r="L37">
            <v>-32578.593157062074</v>
          </cell>
          <cell r="M37" t="str">
            <v>&lt;&lt;</v>
          </cell>
          <cell r="N37">
            <v>0</v>
          </cell>
          <cell r="O37">
            <v>0</v>
          </cell>
          <cell r="P37">
            <v>0</v>
          </cell>
          <cell r="Q37">
            <v>-3560.9047394852478</v>
          </cell>
          <cell r="R37">
            <v>0</v>
          </cell>
          <cell r="S37">
            <v>0</v>
          </cell>
          <cell r="T37">
            <v>-4444.7207313245444</v>
          </cell>
          <cell r="U37">
            <v>0</v>
          </cell>
          <cell r="V37">
            <v>0</v>
          </cell>
          <cell r="W37">
            <v>-7986.1598282276609</v>
          </cell>
          <cell r="X37">
            <v>0</v>
          </cell>
          <cell r="Y37">
            <v>0</v>
          </cell>
          <cell r="Z37">
            <v>-22742.045674911067</v>
          </cell>
          <cell r="AA37">
            <v>0</v>
          </cell>
          <cell r="AB37">
            <v>0</v>
          </cell>
          <cell r="AC37">
            <v>-14530.612711958564</v>
          </cell>
          <cell r="AD37">
            <v>0</v>
          </cell>
          <cell r="AE37">
            <v>0</v>
          </cell>
          <cell r="AF37">
            <v>-14383.769445574386</v>
          </cell>
          <cell r="AG37">
            <v>0</v>
          </cell>
          <cell r="AH37">
            <v>0</v>
          </cell>
          <cell r="AI37">
            <v>-14236.926179190201</v>
          </cell>
          <cell r="AJ37">
            <v>0</v>
          </cell>
          <cell r="AK37">
            <v>0</v>
          </cell>
          <cell r="AL37">
            <v>-13209.023314500926</v>
          </cell>
          <cell r="AM37">
            <v>0</v>
          </cell>
          <cell r="AN37">
            <v>0</v>
          </cell>
          <cell r="AO37">
            <v>-13355.866580885111</v>
          </cell>
          <cell r="AP37">
            <v>0</v>
          </cell>
          <cell r="AQ37">
            <v>0</v>
          </cell>
          <cell r="AR37">
            <v>-13209.023314500933</v>
          </cell>
          <cell r="AS37">
            <v>0</v>
          </cell>
          <cell r="AT37">
            <v>0</v>
          </cell>
          <cell r="AU37">
            <v>-13062.180048116748</v>
          </cell>
          <cell r="AV37">
            <v>0</v>
          </cell>
          <cell r="AW37">
            <v>0</v>
          </cell>
          <cell r="AX37">
            <v>-12034.277183427475</v>
          </cell>
          <cell r="AY37">
            <v>0</v>
          </cell>
          <cell r="AZ37">
            <v>0</v>
          </cell>
          <cell r="BA37">
            <v>-12181.120449811659</v>
          </cell>
          <cell r="BB37">
            <v>0</v>
          </cell>
          <cell r="BC37">
            <v>0</v>
          </cell>
          <cell r="BD37">
            <v>-12034.277183427477</v>
          </cell>
          <cell r="BE37">
            <v>0</v>
          </cell>
          <cell r="BF37">
            <v>0</v>
          </cell>
          <cell r="BG37">
            <v>-11887.433917043296</v>
          </cell>
          <cell r="BH37">
            <v>0</v>
          </cell>
          <cell r="BI37">
            <v>0</v>
          </cell>
          <cell r="BJ37">
            <v>-10859.531052354025</v>
          </cell>
          <cell r="BK37">
            <v>0</v>
          </cell>
          <cell r="BL37">
            <v>0</v>
          </cell>
          <cell r="BM37">
            <v>-11006.374318738206</v>
          </cell>
          <cell r="BN37">
            <v>0</v>
          </cell>
          <cell r="BO37">
            <v>0</v>
          </cell>
          <cell r="BP37">
            <v>-10859.531052354025</v>
          </cell>
          <cell r="BQ37">
            <v>0</v>
          </cell>
          <cell r="BR37">
            <v>0</v>
          </cell>
          <cell r="BS37">
            <v>-10712.687785969843</v>
          </cell>
          <cell r="BT37">
            <v>0</v>
          </cell>
          <cell r="BU37">
            <v>0</v>
          </cell>
          <cell r="BV37">
            <v>0</v>
          </cell>
        </row>
        <row r="38">
          <cell r="H38">
            <v>-15991.785299037452</v>
          </cell>
          <cell r="I38">
            <v>-65893.354011634219</v>
          </cell>
          <cell r="J38">
            <v>-52836.093258003719</v>
          </cell>
          <cell r="K38">
            <v>-48137.108733709902</v>
          </cell>
          <cell r="L38">
            <v>-43438.124209416099</v>
          </cell>
          <cell r="M38" t="str">
            <v>&lt;&lt;</v>
          </cell>
          <cell r="O38">
            <v>0</v>
          </cell>
          <cell r="P38">
            <v>0</v>
          </cell>
          <cell r="Q38">
            <v>0</v>
          </cell>
          <cell r="R38">
            <v>-3560.9047394852478</v>
          </cell>
          <cell r="S38">
            <v>0</v>
          </cell>
          <cell r="T38">
            <v>0</v>
          </cell>
          <cell r="U38">
            <v>-4444.7207313245444</v>
          </cell>
          <cell r="V38">
            <v>0</v>
          </cell>
          <cell r="W38">
            <v>0</v>
          </cell>
          <cell r="X38">
            <v>-7986.1598282276609</v>
          </cell>
          <cell r="Y38">
            <v>0</v>
          </cell>
          <cell r="Z38">
            <v>0</v>
          </cell>
          <cell r="AA38">
            <v>-22742.045674911067</v>
          </cell>
          <cell r="AB38">
            <v>0</v>
          </cell>
          <cell r="AC38">
            <v>0</v>
          </cell>
          <cell r="AD38">
            <v>-14530.612711958564</v>
          </cell>
          <cell r="AE38">
            <v>0</v>
          </cell>
          <cell r="AF38">
            <v>0</v>
          </cell>
          <cell r="AG38">
            <v>-14383.769445574386</v>
          </cell>
          <cell r="AH38">
            <v>0</v>
          </cell>
          <cell r="AI38">
            <v>0</v>
          </cell>
          <cell r="AJ38">
            <v>-14236.926179190201</v>
          </cell>
          <cell r="AK38">
            <v>0</v>
          </cell>
          <cell r="AL38">
            <v>0</v>
          </cell>
          <cell r="AM38">
            <v>-13209.023314500926</v>
          </cell>
          <cell r="AN38">
            <v>0</v>
          </cell>
          <cell r="AO38">
            <v>0</v>
          </cell>
          <cell r="AP38">
            <v>-13355.866580885111</v>
          </cell>
          <cell r="AQ38">
            <v>0</v>
          </cell>
          <cell r="AR38">
            <v>0</v>
          </cell>
          <cell r="AS38">
            <v>-13209.023314500933</v>
          </cell>
          <cell r="AT38">
            <v>0</v>
          </cell>
          <cell r="AU38">
            <v>0</v>
          </cell>
          <cell r="AV38">
            <v>-13062.180048116748</v>
          </cell>
          <cell r="AW38">
            <v>0</v>
          </cell>
          <cell r="AX38">
            <v>0</v>
          </cell>
          <cell r="AY38">
            <v>-12034.277183427475</v>
          </cell>
          <cell r="AZ38">
            <v>0</v>
          </cell>
          <cell r="BA38">
            <v>0</v>
          </cell>
          <cell r="BB38">
            <v>-12181.120449811659</v>
          </cell>
          <cell r="BC38">
            <v>0</v>
          </cell>
          <cell r="BD38">
            <v>0</v>
          </cell>
          <cell r="BE38">
            <v>-12034.277183427477</v>
          </cell>
          <cell r="BF38">
            <v>0</v>
          </cell>
          <cell r="BG38">
            <v>0</v>
          </cell>
          <cell r="BH38">
            <v>-11887.433917043296</v>
          </cell>
          <cell r="BI38">
            <v>0</v>
          </cell>
          <cell r="BJ38">
            <v>0</v>
          </cell>
          <cell r="BK38">
            <v>-10859.531052354025</v>
          </cell>
          <cell r="BL38">
            <v>0</v>
          </cell>
          <cell r="BM38">
            <v>0</v>
          </cell>
          <cell r="BN38">
            <v>-11006.374318738206</v>
          </cell>
          <cell r="BO38">
            <v>0</v>
          </cell>
          <cell r="BP38">
            <v>0</v>
          </cell>
          <cell r="BQ38">
            <v>-10859.531052354025</v>
          </cell>
          <cell r="BR38">
            <v>0</v>
          </cell>
          <cell r="BS38">
            <v>0</v>
          </cell>
          <cell r="BT38">
            <v>-10712.687785969843</v>
          </cell>
          <cell r="BU38">
            <v>0</v>
          </cell>
          <cell r="BV38">
            <v>0</v>
          </cell>
        </row>
        <row r="39">
          <cell r="H39">
            <v>-22742.045674911067</v>
          </cell>
          <cell r="I39">
            <v>-13209.023314500926</v>
          </cell>
          <cell r="J39">
            <v>-12034.277183427475</v>
          </cell>
          <cell r="K39">
            <v>-10859.531052354032</v>
          </cell>
          <cell r="L39">
            <v>0</v>
          </cell>
          <cell r="M39" t="str">
            <v>&lt;&lt;</v>
          </cell>
          <cell r="O39">
            <v>0</v>
          </cell>
          <cell r="P39">
            <v>0</v>
          </cell>
          <cell r="Q39">
            <v>-3560.9047394852478</v>
          </cell>
          <cell r="R39">
            <v>0</v>
          </cell>
          <cell r="S39">
            <v>0</v>
          </cell>
          <cell r="T39">
            <v>-4444.7207313245444</v>
          </cell>
          <cell r="U39">
            <v>0</v>
          </cell>
          <cell r="V39">
            <v>0</v>
          </cell>
          <cell r="W39">
            <v>-7986.1598282276609</v>
          </cell>
          <cell r="X39">
            <v>0</v>
          </cell>
          <cell r="Y39">
            <v>0</v>
          </cell>
          <cell r="Z39">
            <v>-22742.045674911067</v>
          </cell>
          <cell r="AA39">
            <v>0</v>
          </cell>
          <cell r="AB39">
            <v>0</v>
          </cell>
          <cell r="AC39">
            <v>-14530.612711958564</v>
          </cell>
          <cell r="AD39">
            <v>0</v>
          </cell>
          <cell r="AE39">
            <v>0</v>
          </cell>
          <cell r="AF39">
            <v>-14383.769445574386</v>
          </cell>
          <cell r="AG39">
            <v>0</v>
          </cell>
          <cell r="AH39">
            <v>0</v>
          </cell>
          <cell r="AI39">
            <v>-14236.926179190201</v>
          </cell>
          <cell r="AJ39">
            <v>0</v>
          </cell>
          <cell r="AK39">
            <v>0</v>
          </cell>
          <cell r="AL39">
            <v>-13209.023314500926</v>
          </cell>
          <cell r="AM39">
            <v>0</v>
          </cell>
          <cell r="AN39">
            <v>0</v>
          </cell>
          <cell r="AO39">
            <v>-13355.866580885111</v>
          </cell>
          <cell r="AP39">
            <v>0</v>
          </cell>
          <cell r="AQ39">
            <v>0</v>
          </cell>
          <cell r="AR39">
            <v>-13209.023314500933</v>
          </cell>
          <cell r="AS39">
            <v>0</v>
          </cell>
          <cell r="AT39">
            <v>0</v>
          </cell>
          <cell r="AU39">
            <v>-13062.180048116748</v>
          </cell>
          <cell r="AV39">
            <v>0</v>
          </cell>
          <cell r="AW39">
            <v>0</v>
          </cell>
          <cell r="AX39">
            <v>-12034.277183427475</v>
          </cell>
          <cell r="AY39">
            <v>0</v>
          </cell>
          <cell r="AZ39">
            <v>0</v>
          </cell>
          <cell r="BA39">
            <v>-12181.120449811659</v>
          </cell>
          <cell r="BB39">
            <v>0</v>
          </cell>
          <cell r="BC39">
            <v>0</v>
          </cell>
          <cell r="BD39">
            <v>-12034.277183427477</v>
          </cell>
          <cell r="BE39">
            <v>0</v>
          </cell>
          <cell r="BF39">
            <v>0</v>
          </cell>
          <cell r="BG39">
            <v>-11887.433917043296</v>
          </cell>
          <cell r="BH39">
            <v>0</v>
          </cell>
          <cell r="BI39">
            <v>0</v>
          </cell>
          <cell r="BJ39">
            <v>-10859.531052354025</v>
          </cell>
          <cell r="BK39">
            <v>0</v>
          </cell>
          <cell r="BL39">
            <v>0</v>
          </cell>
          <cell r="BM39">
            <v>-11006.374318738206</v>
          </cell>
          <cell r="BN39">
            <v>0</v>
          </cell>
          <cell r="BO39">
            <v>0</v>
          </cell>
          <cell r="BP39">
            <v>-10859.531052354025</v>
          </cell>
          <cell r="BQ39">
            <v>0</v>
          </cell>
          <cell r="BR39">
            <v>0</v>
          </cell>
          <cell r="BS39">
            <v>-10712.687785969843</v>
          </cell>
          <cell r="BT39">
            <v>0</v>
          </cell>
          <cell r="BU39">
            <v>0</v>
          </cell>
          <cell r="BV39">
            <v>0</v>
          </cell>
        </row>
        <row r="44">
          <cell r="H44">
            <v>0</v>
          </cell>
          <cell r="I44">
            <v>0</v>
          </cell>
          <cell r="J44">
            <v>-95458.070742142008</v>
          </cell>
          <cell r="K44">
            <v>-188051.55594493326</v>
          </cell>
          <cell r="L44">
            <v>-218855.46706452454</v>
          </cell>
          <cell r="M44" t="str">
            <v>&lt;&lt;</v>
          </cell>
          <cell r="R44">
            <v>0</v>
          </cell>
          <cell r="U44">
            <v>0</v>
          </cell>
          <cell r="X44">
            <v>0</v>
          </cell>
          <cell r="AA44">
            <v>0</v>
          </cell>
          <cell r="AD44">
            <v>0</v>
          </cell>
          <cell r="AG44">
            <v>0</v>
          </cell>
          <cell r="AJ44">
            <v>0</v>
          </cell>
          <cell r="AM44">
            <v>0</v>
          </cell>
          <cell r="AP44">
            <v>-13733.966567476056</v>
          </cell>
          <cell r="AS44">
            <v>-40377.126072136693</v>
          </cell>
          <cell r="AV44">
            <v>-41346.978102529261</v>
          </cell>
          <cell r="AY44">
            <v>-42489.217961385119</v>
          </cell>
          <cell r="BB44">
            <v>-47529.048985993009</v>
          </cell>
          <cell r="BE44">
            <v>-48525.355469790105</v>
          </cell>
          <cell r="BH44">
            <v>-49507.933527765046</v>
          </cell>
          <cell r="BK44">
            <v>-50662.507689597354</v>
          </cell>
          <cell r="BN44">
            <v>-55058.383540305615</v>
          </cell>
          <cell r="BQ44">
            <v>-56069.34085355945</v>
          </cell>
          <cell r="BT44">
            <v>-57065.234981062138</v>
          </cell>
        </row>
        <row r="45">
          <cell r="H45">
            <v>105781.59916352795</v>
          </cell>
          <cell r="I45">
            <v>25719.493491137036</v>
          </cell>
          <cell r="J45">
            <v>-42489.217961385119</v>
          </cell>
          <cell r="K45">
            <v>-50662.507689597405</v>
          </cell>
          <cell r="L45">
            <v>-60169.672309771064</v>
          </cell>
          <cell r="M45" t="str">
            <v>&lt;&lt;</v>
          </cell>
          <cell r="O45">
            <v>27.200000000000003</v>
          </cell>
          <cell r="P45">
            <v>6312.2005016949142</v>
          </cell>
          <cell r="Q45">
            <v>14399.056334714376</v>
          </cell>
          <cell r="R45">
            <v>22777.16715204018</v>
          </cell>
          <cell r="S45">
            <v>30155.197969365981</v>
          </cell>
          <cell r="T45">
            <v>39407.29293295669</v>
          </cell>
          <cell r="U45">
            <v>47185.430416949159</v>
          </cell>
          <cell r="V45">
            <v>57867.210612806033</v>
          </cell>
          <cell r="W45">
            <v>70042.409440975112</v>
          </cell>
          <cell r="X45">
            <v>80528.242970165316</v>
          </cell>
          <cell r="Y45">
            <v>90930.743166022192</v>
          </cell>
          <cell r="Z45">
            <v>105781.59916352795</v>
          </cell>
          <cell r="AA45">
            <v>116318.11343152041</v>
          </cell>
          <cell r="AB45">
            <v>113002.06614912063</v>
          </cell>
          <cell r="AC45">
            <v>110264.09377108718</v>
          </cell>
          <cell r="AD45">
            <v>102293.68956015664</v>
          </cell>
          <cell r="AE45">
            <v>94320.535922026087</v>
          </cell>
          <cell r="AF45">
            <v>89208.526521810418</v>
          </cell>
          <cell r="AG45">
            <v>78906.509286614513</v>
          </cell>
          <cell r="AH45">
            <v>68577.955644378599</v>
          </cell>
          <cell r="AI45">
            <v>61085.275120220729</v>
          </cell>
          <cell r="AJ45">
            <v>48435.591753559434</v>
          </cell>
          <cell r="AK45">
            <v>35760.631394898141</v>
          </cell>
          <cell r="AL45">
            <v>25719.493491137036</v>
          </cell>
          <cell r="AM45">
            <v>11740.206024074156</v>
          </cell>
          <cell r="AN45">
            <v>-2275.4513578442784</v>
          </cell>
          <cell r="AO45">
            <v>-13733.966567476056</v>
          </cell>
          <cell r="AP45">
            <v>-14241.170275567352</v>
          </cell>
          <cell r="AQ45">
            <v>-28576.074595591017</v>
          </cell>
          <cell r="AR45">
            <v>-40377.126072136693</v>
          </cell>
          <cell r="AS45">
            <v>-14538.257095449895</v>
          </cell>
          <cell r="AT45">
            <v>-29197.016873740155</v>
          </cell>
          <cell r="AU45">
            <v>-41346.978102529261</v>
          </cell>
          <cell r="AV45">
            <v>-14853.091620634681</v>
          </cell>
          <cell r="AW45">
            <v>-29824.822905321089</v>
          </cell>
          <cell r="AX45">
            <v>-42489.217961385119</v>
          </cell>
          <cell r="AY45">
            <v>-16552.65001102793</v>
          </cell>
          <cell r="AZ45">
            <v>-33200.750709287327</v>
          </cell>
          <cell r="BA45">
            <v>-47529.048985993009</v>
          </cell>
          <cell r="BB45">
            <v>-16878.133491207518</v>
          </cell>
          <cell r="BC45">
            <v>-33850.312397711954</v>
          </cell>
          <cell r="BD45">
            <v>-48525.355469790105</v>
          </cell>
          <cell r="BE45">
            <v>-17177.78158735959</v>
          </cell>
          <cell r="BF45">
            <v>-34479.119300641665</v>
          </cell>
          <cell r="BG45">
            <v>-49507.933527765046</v>
          </cell>
          <cell r="BH45">
            <v>-17496.995392754259</v>
          </cell>
          <cell r="BI45">
            <v>-35115.493052449732</v>
          </cell>
          <cell r="BJ45">
            <v>-50662.507689597354</v>
          </cell>
          <cell r="BK45">
            <v>-18982.969709011108</v>
          </cell>
          <cell r="BL45">
            <v>-38061.8525417645</v>
          </cell>
          <cell r="BM45">
            <v>-55058.383540305615</v>
          </cell>
          <cell r="BN45">
            <v>-19313.645090016813</v>
          </cell>
          <cell r="BO45">
            <v>-38721.661402872269</v>
          </cell>
          <cell r="BP45">
            <v>-56069.34085355945</v>
          </cell>
          <cell r="BQ45">
            <v>-19615.973215947568</v>
          </cell>
          <cell r="BR45">
            <v>-39358.697573710611</v>
          </cell>
          <cell r="BS45">
            <v>-57065.234981062138</v>
          </cell>
          <cell r="BT45">
            <v>-19939.769346767716</v>
          </cell>
          <cell r="BU45">
            <v>-40004.036287876341</v>
          </cell>
          <cell r="BV45">
            <v>-60169.672309770984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 t="str">
            <v>&lt;&lt;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</row>
        <row r="68">
          <cell r="H68">
            <v>0</v>
          </cell>
          <cell r="I68">
            <v>17400.20109124681</v>
          </cell>
          <cell r="J68">
            <v>18705.216173090321</v>
          </cell>
          <cell r="K68">
            <v>19909.767613292934</v>
          </cell>
          <cell r="L68">
            <v>21191.888013868298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9711.7401439517052</v>
          </cell>
          <cell r="AB68">
            <v>11330.363501276992</v>
          </cell>
          <cell r="AC68">
            <v>12948.986858602277</v>
          </cell>
          <cell r="AD68">
            <v>12948.986858602277</v>
          </cell>
          <cell r="AE68">
            <v>12948.986858602277</v>
          </cell>
          <cell r="AF68">
            <v>14567.610215927563</v>
          </cell>
          <cell r="AG68">
            <v>14567.610215927563</v>
          </cell>
          <cell r="AH68">
            <v>14567.610215927563</v>
          </cell>
          <cell r="AI68">
            <v>16186.233573252846</v>
          </cell>
          <cell r="AJ68">
            <v>16186.233573252846</v>
          </cell>
          <cell r="AK68">
            <v>16186.233573252846</v>
          </cell>
          <cell r="AL68">
            <v>17400.20109124681</v>
          </cell>
          <cell r="AM68">
            <v>17400.20109124681</v>
          </cell>
          <cell r="AN68">
            <v>17400.20109124681</v>
          </cell>
          <cell r="AO68">
            <v>17400.20109124681</v>
          </cell>
          <cell r="AP68">
            <v>17400.20109124681</v>
          </cell>
          <cell r="AQ68">
            <v>17400.20109124681</v>
          </cell>
          <cell r="AR68">
            <v>17400.20109124681</v>
          </cell>
          <cell r="AS68">
            <v>17400.20109124681</v>
          </cell>
          <cell r="AT68">
            <v>17400.20109124681</v>
          </cell>
          <cell r="AU68">
            <v>17400.20109124681</v>
          </cell>
          <cell r="AV68">
            <v>17400.20109124681</v>
          </cell>
          <cell r="AW68">
            <v>17400.20109124681</v>
          </cell>
          <cell r="AX68">
            <v>18705.216173090321</v>
          </cell>
          <cell r="AY68">
            <v>18705.216173090321</v>
          </cell>
          <cell r="AZ68">
            <v>18705.216173090321</v>
          </cell>
          <cell r="BA68">
            <v>18705.216173090321</v>
          </cell>
          <cell r="BB68">
            <v>18705.216173090321</v>
          </cell>
          <cell r="BC68">
            <v>18705.216173090321</v>
          </cell>
          <cell r="BD68">
            <v>18705.216173090321</v>
          </cell>
          <cell r="BE68">
            <v>18705.216173090321</v>
          </cell>
          <cell r="BF68">
            <v>18705.216173090321</v>
          </cell>
          <cell r="BG68">
            <v>18705.216173090321</v>
          </cell>
          <cell r="BH68">
            <v>18705.216173090321</v>
          </cell>
          <cell r="BI68">
            <v>18705.216173090321</v>
          </cell>
          <cell r="BJ68">
            <v>19909.767613292934</v>
          </cell>
          <cell r="BK68">
            <v>19909.767613292934</v>
          </cell>
          <cell r="BL68">
            <v>19909.767613292934</v>
          </cell>
          <cell r="BM68">
            <v>19909.767613292934</v>
          </cell>
          <cell r="BN68">
            <v>19909.767613292934</v>
          </cell>
          <cell r="BO68">
            <v>19909.767613292934</v>
          </cell>
          <cell r="BP68">
            <v>19909.767613292934</v>
          </cell>
          <cell r="BQ68">
            <v>19909.767613292934</v>
          </cell>
          <cell r="BR68">
            <v>19909.767613292934</v>
          </cell>
          <cell r="BS68">
            <v>19909.767613292934</v>
          </cell>
          <cell r="BT68">
            <v>19909.767613292934</v>
          </cell>
          <cell r="BU68">
            <v>19909.767613292934</v>
          </cell>
          <cell r="BV68">
            <v>21191.888013868298</v>
          </cell>
        </row>
        <row r="69"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-9711.7401439517052</v>
          </cell>
          <cell r="AB69">
            <v>-1618.6233573252866</v>
          </cell>
          <cell r="AC69">
            <v>-1618.6233573252848</v>
          </cell>
          <cell r="AD69">
            <v>0</v>
          </cell>
          <cell r="AE69">
            <v>0</v>
          </cell>
          <cell r="AF69">
            <v>-1618.6233573252866</v>
          </cell>
          <cell r="AG69">
            <v>0</v>
          </cell>
          <cell r="AH69">
            <v>0</v>
          </cell>
          <cell r="AI69">
            <v>-1618.623357325283</v>
          </cell>
          <cell r="AJ69">
            <v>0</v>
          </cell>
          <cell r="AK69">
            <v>0</v>
          </cell>
          <cell r="AL69">
            <v>-1213.9675179939641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-1305.0150818435104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-1204.5514402026129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-1282.1204005753643</v>
          </cell>
        </row>
        <row r="70">
          <cell r="H70">
            <v>0</v>
          </cell>
          <cell r="I70">
            <v>280947.94520547951</v>
          </cell>
          <cell r="J70">
            <v>302019.04109589051</v>
          </cell>
          <cell r="K70">
            <v>324670.46917808219</v>
          </cell>
          <cell r="L70">
            <v>345578.12817655649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168568.76712328766</v>
          </cell>
          <cell r="AC70">
            <v>196663.56164383562</v>
          </cell>
          <cell r="AD70">
            <v>224758.35616438364</v>
          </cell>
          <cell r="AE70">
            <v>224758.35616438364</v>
          </cell>
          <cell r="AF70">
            <v>224758.35616438364</v>
          </cell>
          <cell r="AG70">
            <v>252853.15068493155</v>
          </cell>
          <cell r="AH70">
            <v>252853.15068493155</v>
          </cell>
          <cell r="AI70">
            <v>252853.15068493155</v>
          </cell>
          <cell r="AJ70">
            <v>280947.94520547951</v>
          </cell>
          <cell r="AK70">
            <v>280947.94520547951</v>
          </cell>
          <cell r="AL70">
            <v>280947.94520547951</v>
          </cell>
          <cell r="AM70">
            <v>302019.04109589051</v>
          </cell>
          <cell r="AN70">
            <v>302019.04109589051</v>
          </cell>
          <cell r="AO70">
            <v>302019.04109589051</v>
          </cell>
          <cell r="AP70">
            <v>302019.04109589051</v>
          </cell>
          <cell r="AQ70">
            <v>302019.04109589051</v>
          </cell>
          <cell r="AR70">
            <v>302019.04109589051</v>
          </cell>
          <cell r="AS70">
            <v>302019.04109589051</v>
          </cell>
          <cell r="AT70">
            <v>302019.04109589051</v>
          </cell>
          <cell r="AU70">
            <v>302019.04109589051</v>
          </cell>
          <cell r="AV70">
            <v>302019.04109589051</v>
          </cell>
          <cell r="AW70">
            <v>302019.04109589051</v>
          </cell>
          <cell r="AX70">
            <v>302019.04109589051</v>
          </cell>
          <cell r="AY70">
            <v>324670.46917808219</v>
          </cell>
          <cell r="AZ70">
            <v>324670.46917808219</v>
          </cell>
          <cell r="BA70">
            <v>324670.46917808219</v>
          </cell>
          <cell r="BB70">
            <v>324670.46917808219</v>
          </cell>
          <cell r="BC70">
            <v>324670.46917808219</v>
          </cell>
          <cell r="BD70">
            <v>324670.46917808219</v>
          </cell>
          <cell r="BE70">
            <v>324670.46917808219</v>
          </cell>
          <cell r="BF70">
            <v>324670.46917808219</v>
          </cell>
          <cell r="BG70">
            <v>324670.46917808219</v>
          </cell>
          <cell r="BH70">
            <v>324670.46917808219</v>
          </cell>
          <cell r="BI70">
            <v>324670.46917808219</v>
          </cell>
          <cell r="BJ70">
            <v>324670.46917808219</v>
          </cell>
          <cell r="BK70">
            <v>345578.12817655649</v>
          </cell>
          <cell r="BL70">
            <v>345578.12817655649</v>
          </cell>
          <cell r="BM70">
            <v>345578.12817655649</v>
          </cell>
          <cell r="BN70">
            <v>345578.12817655649</v>
          </cell>
          <cell r="BO70">
            <v>345578.12817655649</v>
          </cell>
          <cell r="BP70">
            <v>345578.12817655649</v>
          </cell>
          <cell r="BQ70">
            <v>345578.12817655649</v>
          </cell>
          <cell r="BR70">
            <v>345578.12817655649</v>
          </cell>
          <cell r="BS70">
            <v>345578.12817655649</v>
          </cell>
          <cell r="BT70">
            <v>345578.12817655649</v>
          </cell>
          <cell r="BU70">
            <v>345578.12817655649</v>
          </cell>
          <cell r="BV70">
            <v>345578.12817655649</v>
          </cell>
        </row>
        <row r="71"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-168568.76712328766</v>
          </cell>
          <cell r="AC71">
            <v>-28094.794520547963</v>
          </cell>
          <cell r="AD71">
            <v>-28094.794520548021</v>
          </cell>
          <cell r="AE71">
            <v>0</v>
          </cell>
          <cell r="AF71">
            <v>0</v>
          </cell>
          <cell r="AG71">
            <v>-28094.794520547905</v>
          </cell>
          <cell r="AH71">
            <v>0</v>
          </cell>
          <cell r="AI71">
            <v>0</v>
          </cell>
          <cell r="AJ71">
            <v>-28094.794520547963</v>
          </cell>
          <cell r="AK71">
            <v>0</v>
          </cell>
          <cell r="AL71">
            <v>0</v>
          </cell>
          <cell r="AM71">
            <v>-21071.095890411001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-22651.428082191676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-20907.658998474304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</row>
        <row r="72">
          <cell r="H72">
            <v>0</v>
          </cell>
          <cell r="I72">
            <v>6366.5852054794523</v>
          </cell>
          <cell r="J72">
            <v>6844.0790958904108</v>
          </cell>
          <cell r="K72">
            <v>7357.3850280821935</v>
          </cell>
          <cell r="L72">
            <v>7831.1752612285545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3819.9511232876716</v>
          </cell>
          <cell r="AC72">
            <v>4456.6096438356171</v>
          </cell>
          <cell r="AD72">
            <v>5093.2681643835613</v>
          </cell>
          <cell r="AE72">
            <v>5093.2681643835613</v>
          </cell>
          <cell r="AF72">
            <v>5093.2681643835613</v>
          </cell>
          <cell r="AG72">
            <v>5729.9266849315072</v>
          </cell>
          <cell r="AH72">
            <v>5729.9266849315072</v>
          </cell>
          <cell r="AI72">
            <v>5729.9266849315072</v>
          </cell>
          <cell r="AJ72">
            <v>6366.5852054794523</v>
          </cell>
          <cell r="AK72">
            <v>6366.5852054794523</v>
          </cell>
          <cell r="AL72">
            <v>6366.5852054794523</v>
          </cell>
          <cell r="AM72">
            <v>6844.0790958904108</v>
          </cell>
          <cell r="AN72">
            <v>6844.0790958904108</v>
          </cell>
          <cell r="AO72">
            <v>6844.0790958904108</v>
          </cell>
          <cell r="AP72">
            <v>6844.0790958904108</v>
          </cell>
          <cell r="AQ72">
            <v>6844.0790958904108</v>
          </cell>
          <cell r="AR72">
            <v>6844.0790958904108</v>
          </cell>
          <cell r="AS72">
            <v>6844.0790958904108</v>
          </cell>
          <cell r="AT72">
            <v>6844.0790958904108</v>
          </cell>
          <cell r="AU72">
            <v>6844.0790958904108</v>
          </cell>
          <cell r="AV72">
            <v>6844.0790958904108</v>
          </cell>
          <cell r="AW72">
            <v>6844.0790958904108</v>
          </cell>
          <cell r="AX72">
            <v>6844.0790958904108</v>
          </cell>
          <cell r="AY72">
            <v>7357.3850280821935</v>
          </cell>
          <cell r="AZ72">
            <v>7357.3850280821935</v>
          </cell>
          <cell r="BA72">
            <v>7357.3850280821935</v>
          </cell>
          <cell r="BB72">
            <v>7357.3850280821935</v>
          </cell>
          <cell r="BC72">
            <v>7357.3850280821935</v>
          </cell>
          <cell r="BD72">
            <v>7357.3850280821935</v>
          </cell>
          <cell r="BE72">
            <v>7357.3850280821935</v>
          </cell>
          <cell r="BF72">
            <v>7357.3850280821935</v>
          </cell>
          <cell r="BG72">
            <v>7357.3850280821935</v>
          </cell>
          <cell r="BH72">
            <v>7357.3850280821935</v>
          </cell>
          <cell r="BI72">
            <v>7357.3850280821935</v>
          </cell>
          <cell r="BJ72">
            <v>7357.3850280821935</v>
          </cell>
          <cell r="BK72">
            <v>7831.1752612285545</v>
          </cell>
          <cell r="BL72">
            <v>7831.1752612285545</v>
          </cell>
          <cell r="BM72">
            <v>7831.1752612285545</v>
          </cell>
          <cell r="BN72">
            <v>7831.1752612285545</v>
          </cell>
          <cell r="BO72">
            <v>7831.1752612285545</v>
          </cell>
          <cell r="BP72">
            <v>7831.1752612285545</v>
          </cell>
          <cell r="BQ72">
            <v>7831.1752612285545</v>
          </cell>
          <cell r="BR72">
            <v>7831.1752612285545</v>
          </cell>
          <cell r="BS72">
            <v>7831.1752612285545</v>
          </cell>
          <cell r="BT72">
            <v>7831.1752612285545</v>
          </cell>
          <cell r="BU72">
            <v>7831.1752612285545</v>
          </cell>
          <cell r="BV72">
            <v>7831.1752612285545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3819.9511232876716</v>
          </cell>
          <cell r="AC73">
            <v>636.6585205479455</v>
          </cell>
          <cell r="AD73">
            <v>636.65852054794414</v>
          </cell>
          <cell r="AE73">
            <v>0</v>
          </cell>
          <cell r="AF73">
            <v>0</v>
          </cell>
          <cell r="AG73">
            <v>636.65852054794595</v>
          </cell>
          <cell r="AH73">
            <v>0</v>
          </cell>
          <cell r="AI73">
            <v>0</v>
          </cell>
          <cell r="AJ73">
            <v>636.65852054794505</v>
          </cell>
          <cell r="AK73">
            <v>0</v>
          </cell>
          <cell r="AL73">
            <v>0</v>
          </cell>
          <cell r="AM73">
            <v>477.49389041095856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513.30593219178263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473.79023314636106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</row>
      </sheetData>
      <sheetData sheetId="20">
        <row r="12">
          <cell r="H12">
            <v>43942.500000000007</v>
          </cell>
          <cell r="I12">
            <v>52835.565119999999</v>
          </cell>
          <cell r="J12">
            <v>58412.993045197451</v>
          </cell>
          <cell r="K12">
            <v>64396.586400775304</v>
          </cell>
          <cell r="L12">
            <v>70657.608910177078</v>
          </cell>
          <cell r="M12" t="str">
            <v>&lt;&lt;</v>
          </cell>
          <cell r="O12">
            <v>0</v>
          </cell>
          <cell r="P12">
            <v>4231.5</v>
          </cell>
          <cell r="Q12">
            <v>4213.8999999999996</v>
          </cell>
          <cell r="R12">
            <v>4136.3</v>
          </cell>
          <cell r="S12">
            <v>4073.9</v>
          </cell>
          <cell r="T12">
            <v>4061.5</v>
          </cell>
          <cell r="U12">
            <v>3991.1</v>
          </cell>
          <cell r="V12">
            <v>3971.9</v>
          </cell>
          <cell r="W12">
            <v>3869.5</v>
          </cell>
          <cell r="X12">
            <v>3825.5</v>
          </cell>
          <cell r="Y12">
            <v>3825.5</v>
          </cell>
          <cell r="Z12">
            <v>3741.9</v>
          </cell>
          <cell r="AA12">
            <v>4691.2101599999996</v>
          </cell>
          <cell r="AB12">
            <v>4671.6980960000001</v>
          </cell>
          <cell r="AC12">
            <v>4585.6676319999997</v>
          </cell>
          <cell r="AD12">
            <v>4516.4884959999999</v>
          </cell>
          <cell r="AE12">
            <v>4502.74136</v>
          </cell>
          <cell r="AF12">
            <v>4424.6931039999999</v>
          </cell>
          <cell r="AG12">
            <v>4403.4072159999996</v>
          </cell>
          <cell r="AH12">
            <v>4289.8824800000002</v>
          </cell>
          <cell r="AI12">
            <v>4241.10232</v>
          </cell>
          <cell r="AJ12">
            <v>4241.10232</v>
          </cell>
          <cell r="AK12">
            <v>4148.420016</v>
          </cell>
          <cell r="AL12">
            <v>4119.1519200000002</v>
          </cell>
          <cell r="AM12">
            <v>5186.4236869099213</v>
          </cell>
          <cell r="AN12">
            <v>5164.8518904099528</v>
          </cell>
          <cell r="AO12">
            <v>5069.7398785691848</v>
          </cell>
          <cell r="AP12">
            <v>4993.2580546147528</v>
          </cell>
          <cell r="AQ12">
            <v>4978.0597434443207</v>
          </cell>
          <cell r="AR12">
            <v>4891.7725574444494</v>
          </cell>
          <cell r="AS12">
            <v>4868.2396885353937</v>
          </cell>
          <cell r="AT12">
            <v>4742.7310543537615</v>
          </cell>
          <cell r="AU12">
            <v>4688.8015631038415</v>
          </cell>
          <cell r="AV12">
            <v>4688.8015631038415</v>
          </cell>
          <cell r="AW12">
            <v>4586.3355297289927</v>
          </cell>
          <cell r="AX12">
            <v>4553.9778349790413</v>
          </cell>
          <cell r="AY12">
            <v>5717.7001837022253</v>
          </cell>
          <cell r="AZ12">
            <v>5693.9186586559872</v>
          </cell>
          <cell r="BA12">
            <v>5589.0637527702984</v>
          </cell>
          <cell r="BB12">
            <v>5504.7474366972701</v>
          </cell>
          <cell r="BC12">
            <v>5487.9922713237838</v>
          </cell>
          <cell r="BD12">
            <v>5392.8661711388286</v>
          </cell>
          <cell r="BE12">
            <v>5366.9226892702054</v>
          </cell>
          <cell r="BF12">
            <v>5228.5574526375431</v>
          </cell>
          <cell r="BG12">
            <v>5169.1036400219455</v>
          </cell>
          <cell r="BH12">
            <v>5169.1036400219464</v>
          </cell>
          <cell r="BI12">
            <v>5056.1413960523114</v>
          </cell>
          <cell r="BJ12">
            <v>5020.4691084829537</v>
          </cell>
          <cell r="BK12">
            <v>6273.6093017628582</v>
          </cell>
          <cell r="BL12">
            <v>6247.5155941624735</v>
          </cell>
          <cell r="BM12">
            <v>6132.4660651971426</v>
          </cell>
          <cell r="BN12">
            <v>6039.9520109775985</v>
          </cell>
          <cell r="BO12">
            <v>6021.5678078955098</v>
          </cell>
          <cell r="BP12">
            <v>5917.1929774939726</v>
          </cell>
          <cell r="BQ12">
            <v>5888.7271146571893</v>
          </cell>
          <cell r="BR12">
            <v>5736.9091795276809</v>
          </cell>
          <cell r="BS12">
            <v>5671.674910526719</v>
          </cell>
          <cell r="BT12">
            <v>5671.6749105267199</v>
          </cell>
          <cell r="BU12">
            <v>5547.7297994248929</v>
          </cell>
          <cell r="BV12">
            <v>5508.5892380243176</v>
          </cell>
        </row>
        <row r="13">
          <cell r="H13">
            <v>0</v>
          </cell>
          <cell r="I13">
            <v>4635.0021120000001</v>
          </cell>
          <cell r="J13">
            <v>6642.152249581055</v>
          </cell>
          <cell r="K13">
            <v>7322.5477574191418</v>
          </cell>
          <cell r="L13">
            <v>8034.4897856819762</v>
          </cell>
          <cell r="M13" t="str">
            <v>&lt;&lt;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328.60089600000003</v>
          </cell>
          <cell r="AC13">
            <v>369.70926719999994</v>
          </cell>
          <cell r="AD13">
            <v>402.65804800000001</v>
          </cell>
          <cell r="AE13">
            <v>402.65804800000001</v>
          </cell>
          <cell r="AF13">
            <v>402.65804800000006</v>
          </cell>
          <cell r="AG13">
            <v>452.99030400000009</v>
          </cell>
          <cell r="AH13">
            <v>433.83300480000003</v>
          </cell>
          <cell r="AI13">
            <v>425.05257600000004</v>
          </cell>
          <cell r="AJ13">
            <v>472.28063999999989</v>
          </cell>
          <cell r="AK13">
            <v>472.28064000000006</v>
          </cell>
          <cell r="AL13">
            <v>472.28064000000006</v>
          </cell>
          <cell r="AM13">
            <v>605.48110630591998</v>
          </cell>
          <cell r="AN13">
            <v>605.48110630591998</v>
          </cell>
          <cell r="AO13">
            <v>583.90930980595203</v>
          </cell>
          <cell r="AP13">
            <v>556.45429607872006</v>
          </cell>
          <cell r="AQ13">
            <v>556.45429607871995</v>
          </cell>
          <cell r="AR13">
            <v>556.45429607871995</v>
          </cell>
          <cell r="AS13">
            <v>556.45429607872006</v>
          </cell>
          <cell r="AT13">
            <v>532.92142716966407</v>
          </cell>
          <cell r="AU13">
            <v>522.13552891968004</v>
          </cell>
          <cell r="AV13">
            <v>522.13552891967993</v>
          </cell>
          <cell r="AW13">
            <v>522.13552891967993</v>
          </cell>
          <cell r="AX13">
            <v>522.13552891968004</v>
          </cell>
          <cell r="AY13">
            <v>667.50416891147324</v>
          </cell>
          <cell r="AZ13">
            <v>667.50416891147324</v>
          </cell>
          <cell r="BA13">
            <v>643.72264386523455</v>
          </cell>
          <cell r="BB13">
            <v>613.45524835183983</v>
          </cell>
          <cell r="BC13">
            <v>613.45524835183983</v>
          </cell>
          <cell r="BD13">
            <v>613.45524835183971</v>
          </cell>
          <cell r="BE13">
            <v>613.45524835183983</v>
          </cell>
          <cell r="BF13">
            <v>587.51176648321575</v>
          </cell>
          <cell r="BG13">
            <v>575.62100396009635</v>
          </cell>
          <cell r="BH13">
            <v>575.62100396009646</v>
          </cell>
          <cell r="BI13">
            <v>575.62100396009635</v>
          </cell>
          <cell r="BJ13">
            <v>575.62100396009635</v>
          </cell>
          <cell r="BK13">
            <v>732.40292923806021</v>
          </cell>
          <cell r="BL13">
            <v>732.40292923806021</v>
          </cell>
          <cell r="BM13">
            <v>706.30922163767593</v>
          </cell>
          <cell r="BN13">
            <v>673.09904832809582</v>
          </cell>
          <cell r="BO13">
            <v>673.09904832809582</v>
          </cell>
          <cell r="BP13">
            <v>673.09904832809582</v>
          </cell>
          <cell r="BQ13">
            <v>673.09904832809582</v>
          </cell>
          <cell r="BR13">
            <v>644.63318549131293</v>
          </cell>
          <cell r="BS13">
            <v>631.58633169112068</v>
          </cell>
          <cell r="BT13">
            <v>631.5863316911209</v>
          </cell>
          <cell r="BU13">
            <v>631.58633169112068</v>
          </cell>
          <cell r="BV13">
            <v>631.58633169112079</v>
          </cell>
        </row>
        <row r="14"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14648.682048000004</v>
          </cell>
          <cell r="AC14">
            <v>17090.129056000002</v>
          </cell>
          <cell r="AD14">
            <v>19531.576064000004</v>
          </cell>
          <cell r="AE14">
            <v>19531.576064000004</v>
          </cell>
          <cell r="AF14">
            <v>19531.576064000004</v>
          </cell>
          <cell r="AG14">
            <v>21973.023072000007</v>
          </cell>
          <cell r="AH14">
            <v>21973.023072000007</v>
          </cell>
          <cell r="AI14">
            <v>21973.023072000007</v>
          </cell>
          <cell r="AJ14">
            <v>24414.470079999999</v>
          </cell>
          <cell r="AK14">
            <v>24380.767424000009</v>
          </cell>
          <cell r="AL14">
            <v>24370.124479999999</v>
          </cell>
          <cell r="AM14">
            <v>26991.710370584955</v>
          </cell>
          <cell r="AN14">
            <v>26991.710370584955</v>
          </cell>
          <cell r="AO14">
            <v>26991.710370584955</v>
          </cell>
          <cell r="AP14">
            <v>26991.710370584955</v>
          </cell>
          <cell r="AQ14">
            <v>26991.710370584959</v>
          </cell>
          <cell r="AR14">
            <v>26991.710370584955</v>
          </cell>
          <cell r="AS14">
            <v>26991.710370584951</v>
          </cell>
          <cell r="AT14">
            <v>26991.710370584951</v>
          </cell>
          <cell r="AU14">
            <v>26991.710370584955</v>
          </cell>
          <cell r="AV14">
            <v>26991.710370584955</v>
          </cell>
          <cell r="AW14">
            <v>26954.449994812279</v>
          </cell>
          <cell r="AX14">
            <v>26942.683560357749</v>
          </cell>
          <cell r="AY14">
            <v>29756.633214106201</v>
          </cell>
          <cell r="AZ14">
            <v>29756.633214106201</v>
          </cell>
          <cell r="BA14">
            <v>29756.633214106201</v>
          </cell>
          <cell r="BB14">
            <v>29756.633214106201</v>
          </cell>
          <cell r="BC14">
            <v>29756.633214106201</v>
          </cell>
          <cell r="BD14">
            <v>29756.633214106201</v>
          </cell>
          <cell r="BE14">
            <v>29756.633214106201</v>
          </cell>
          <cell r="BF14">
            <v>29756.633214106208</v>
          </cell>
          <cell r="BG14">
            <v>29756.633214106208</v>
          </cell>
          <cell r="BH14">
            <v>29756.633214106201</v>
          </cell>
          <cell r="BI14">
            <v>29715.556034480876</v>
          </cell>
          <cell r="BJ14">
            <v>29702.584293546573</v>
          </cell>
          <cell r="BK14">
            <v>32649.751634980894</v>
          </cell>
          <cell r="BL14">
            <v>32649.751634980894</v>
          </cell>
          <cell r="BM14">
            <v>32649.751634980894</v>
          </cell>
          <cell r="BN14">
            <v>32649.751634980898</v>
          </cell>
          <cell r="BO14">
            <v>32649.75163498089</v>
          </cell>
          <cell r="BP14">
            <v>32649.75163498089</v>
          </cell>
          <cell r="BQ14">
            <v>32649.751634980894</v>
          </cell>
          <cell r="BR14">
            <v>32649.751634980894</v>
          </cell>
          <cell r="BS14">
            <v>32649.751634980894</v>
          </cell>
          <cell r="BT14">
            <v>32649.751634980894</v>
          </cell>
          <cell r="BU14">
            <v>32604.680685489318</v>
          </cell>
          <cell r="BV14">
            <v>32590.447754070938</v>
          </cell>
        </row>
      </sheetData>
      <sheetData sheetId="21">
        <row r="11">
          <cell r="H11">
            <v>3264997.7600000002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O11">
            <v>1154000</v>
          </cell>
          <cell r="P11">
            <v>2110997.7600000002</v>
          </cell>
          <cell r="Q11">
            <v>0</v>
          </cell>
          <cell r="R11">
            <v>0</v>
          </cell>
          <cell r="S11">
            <v>0</v>
          </cell>
          <cell r="T11">
            <v>300000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</row>
        <row r="12">
          <cell r="H12">
            <v>0</v>
          </cell>
          <cell r="I12">
            <v>0</v>
          </cell>
          <cell r="J12">
            <v>563399.62666666671</v>
          </cell>
          <cell r="K12">
            <v>652999.55200000003</v>
          </cell>
          <cell r="L12">
            <v>652999.55200000003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50000</v>
          </cell>
          <cell r="V12">
            <v>50000</v>
          </cell>
          <cell r="W12">
            <v>50000</v>
          </cell>
          <cell r="X12">
            <v>50000</v>
          </cell>
          <cell r="Y12">
            <v>50000</v>
          </cell>
          <cell r="Z12">
            <v>50000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19233.333333333332</v>
          </cell>
          <cell r="AO12">
            <v>54416.629333333331</v>
          </cell>
          <cell r="AP12">
            <v>54416.629333333331</v>
          </cell>
          <cell r="AQ12">
            <v>54416.629333333331</v>
          </cell>
          <cell r="AR12">
            <v>54416.629333333331</v>
          </cell>
          <cell r="AS12">
            <v>54416.629333333331</v>
          </cell>
          <cell r="AT12">
            <v>54416.629333333331</v>
          </cell>
          <cell r="AU12">
            <v>54416.629333333331</v>
          </cell>
          <cell r="AV12">
            <v>54416.629333333331</v>
          </cell>
          <cell r="AW12">
            <v>54416.629333333331</v>
          </cell>
          <cell r="AX12">
            <v>54416.629333333331</v>
          </cell>
          <cell r="AY12">
            <v>54416.629333333331</v>
          </cell>
          <cell r="AZ12">
            <v>54416.629333333331</v>
          </cell>
          <cell r="BA12">
            <v>54416.629333333331</v>
          </cell>
          <cell r="BB12">
            <v>54416.629333333331</v>
          </cell>
          <cell r="BC12">
            <v>54416.629333333331</v>
          </cell>
          <cell r="BD12">
            <v>54416.629333333331</v>
          </cell>
          <cell r="BE12">
            <v>54416.629333333331</v>
          </cell>
          <cell r="BF12">
            <v>54416.629333333331</v>
          </cell>
          <cell r="BG12">
            <v>54416.629333333331</v>
          </cell>
          <cell r="BH12">
            <v>54416.629333333331</v>
          </cell>
          <cell r="BI12">
            <v>54416.629333333331</v>
          </cell>
          <cell r="BJ12">
            <v>54416.629333333331</v>
          </cell>
          <cell r="BK12">
            <v>54416.629333333331</v>
          </cell>
          <cell r="BL12">
            <v>54416.629333333331</v>
          </cell>
          <cell r="BM12">
            <v>54416.629333333331</v>
          </cell>
          <cell r="BN12">
            <v>54416.629333333331</v>
          </cell>
          <cell r="BO12">
            <v>54416.629333333331</v>
          </cell>
          <cell r="BP12">
            <v>54416.629333333331</v>
          </cell>
          <cell r="BQ12">
            <v>54416.629333333331</v>
          </cell>
          <cell r="BR12">
            <v>54416.629333333331</v>
          </cell>
          <cell r="BS12">
            <v>54416.629333333331</v>
          </cell>
          <cell r="BT12">
            <v>54416.629333333331</v>
          </cell>
          <cell r="BU12">
            <v>54416.629333333331</v>
          </cell>
          <cell r="BV12">
            <v>54416.629333333331</v>
          </cell>
        </row>
        <row r="15"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300000</v>
          </cell>
          <cell r="U15">
            <v>250000</v>
          </cell>
          <cell r="V15">
            <v>200000</v>
          </cell>
          <cell r="W15">
            <v>150000</v>
          </cell>
          <cell r="X15">
            <v>100000</v>
          </cell>
          <cell r="Y15">
            <v>50000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</row>
        <row r="16">
          <cell r="O16">
            <v>1154000</v>
          </cell>
          <cell r="P16">
            <v>3264997.7600000002</v>
          </cell>
          <cell r="Q16">
            <v>3264997.7600000002</v>
          </cell>
          <cell r="R16">
            <v>3264997.7600000002</v>
          </cell>
          <cell r="S16">
            <v>3264997.7600000002</v>
          </cell>
          <cell r="T16">
            <v>3264997.7600000002</v>
          </cell>
          <cell r="U16">
            <v>3264997.7600000002</v>
          </cell>
          <cell r="V16">
            <v>3264997.7600000002</v>
          </cell>
          <cell r="W16">
            <v>3264997.7600000002</v>
          </cell>
          <cell r="X16">
            <v>3264997.7600000002</v>
          </cell>
          <cell r="Y16">
            <v>3264997.7600000002</v>
          </cell>
          <cell r="Z16">
            <v>3264997.7600000002</v>
          </cell>
          <cell r="AA16">
            <v>3264997.7600000002</v>
          </cell>
          <cell r="AB16">
            <v>3264997.7600000002</v>
          </cell>
          <cell r="AC16">
            <v>3264997.7600000002</v>
          </cell>
          <cell r="AD16">
            <v>3264997.7600000002</v>
          </cell>
          <cell r="AE16">
            <v>3264997.7600000002</v>
          </cell>
          <cell r="AF16">
            <v>3264997.7600000002</v>
          </cell>
          <cell r="AG16">
            <v>3264997.7600000002</v>
          </cell>
          <cell r="AH16">
            <v>3264997.7600000002</v>
          </cell>
          <cell r="AI16">
            <v>3264997.7600000002</v>
          </cell>
          <cell r="AJ16">
            <v>3264997.7600000002</v>
          </cell>
          <cell r="AK16">
            <v>3264997.7600000002</v>
          </cell>
          <cell r="AL16">
            <v>3264997.7600000002</v>
          </cell>
          <cell r="AM16">
            <v>3264997.7600000002</v>
          </cell>
          <cell r="AN16">
            <v>3245764.4266666668</v>
          </cell>
          <cell r="AO16">
            <v>3191347.7973333336</v>
          </cell>
          <cell r="AP16">
            <v>3136931.1680000005</v>
          </cell>
          <cell r="AQ16">
            <v>3082514.538666667</v>
          </cell>
          <cell r="AR16">
            <v>3028097.9093333334</v>
          </cell>
          <cell r="AS16">
            <v>2973681.2800000003</v>
          </cell>
          <cell r="AT16">
            <v>2919264.6506666667</v>
          </cell>
          <cell r="AU16">
            <v>2864848.0213333331</v>
          </cell>
          <cell r="AV16">
            <v>2810431.392</v>
          </cell>
          <cell r="AW16">
            <v>2756014.7626666664</v>
          </cell>
          <cell r="AX16">
            <v>2701598.1333333328</v>
          </cell>
          <cell r="AY16">
            <v>2647181.5039999993</v>
          </cell>
          <cell r="AZ16">
            <v>2592764.8746666657</v>
          </cell>
          <cell r="BA16">
            <v>2538348.2453333326</v>
          </cell>
          <cell r="BB16">
            <v>2483931.615999999</v>
          </cell>
          <cell r="BC16">
            <v>2429514.9866666654</v>
          </cell>
          <cell r="BD16">
            <v>2375098.3573333323</v>
          </cell>
          <cell r="BE16">
            <v>2320681.7279999987</v>
          </cell>
          <cell r="BF16">
            <v>2266265.0986666651</v>
          </cell>
          <cell r="BG16">
            <v>2211848.4693333316</v>
          </cell>
          <cell r="BH16">
            <v>2157431.839999998</v>
          </cell>
          <cell r="BI16">
            <v>2103015.2106666649</v>
          </cell>
          <cell r="BJ16">
            <v>2048598.5813333313</v>
          </cell>
          <cell r="BK16">
            <v>1994181.9519999977</v>
          </cell>
          <cell r="BL16">
            <v>1939765.3226666644</v>
          </cell>
          <cell r="BM16">
            <v>1885348.693333331</v>
          </cell>
          <cell r="BN16">
            <v>1830932.0639999975</v>
          </cell>
          <cell r="BO16">
            <v>1776515.4346666639</v>
          </cell>
          <cell r="BP16">
            <v>1722098.8053333305</v>
          </cell>
          <cell r="BQ16">
            <v>1667682.1759999972</v>
          </cell>
          <cell r="BR16">
            <v>1613265.5466666636</v>
          </cell>
          <cell r="BS16">
            <v>1558848.9173333303</v>
          </cell>
          <cell r="BT16">
            <v>1504432.2879999969</v>
          </cell>
          <cell r="BU16">
            <v>1450015.6586666638</v>
          </cell>
          <cell r="BV16">
            <v>1395599.0293333305</v>
          </cell>
        </row>
        <row r="18">
          <cell r="H18">
            <v>-287949.8133333333</v>
          </cell>
          <cell r="I18">
            <v>-326499.77600000001</v>
          </cell>
          <cell r="J18">
            <v>-299795.76533333334</v>
          </cell>
          <cell r="K18">
            <v>-234789.00426666651</v>
          </cell>
          <cell r="L18">
            <v>-169489.0490666664</v>
          </cell>
          <cell r="O18">
            <v>0</v>
          </cell>
          <cell r="P18">
            <v>-9616.6666666666661</v>
          </cell>
          <cell r="Q18">
            <v>-27208.314666666665</v>
          </cell>
          <cell r="R18">
            <v>-27208.314666666665</v>
          </cell>
          <cell r="S18">
            <v>-27208.314666666665</v>
          </cell>
          <cell r="T18">
            <v>-27208.314666666665</v>
          </cell>
          <cell r="U18">
            <v>-29291.647999999997</v>
          </cell>
          <cell r="V18">
            <v>-28874.981333333333</v>
          </cell>
          <cell r="W18">
            <v>-28458.314666666665</v>
          </cell>
          <cell r="X18">
            <v>-28041.647999999997</v>
          </cell>
          <cell r="Y18">
            <v>-27624.981333333333</v>
          </cell>
          <cell r="Z18">
            <v>-27208.314666666665</v>
          </cell>
          <cell r="AA18">
            <v>-27208.314666666665</v>
          </cell>
          <cell r="AB18">
            <v>-27208.314666666665</v>
          </cell>
          <cell r="AC18">
            <v>-27208.314666666665</v>
          </cell>
          <cell r="AD18">
            <v>-27208.314666666665</v>
          </cell>
          <cell r="AE18">
            <v>-27208.314666666665</v>
          </cell>
          <cell r="AF18">
            <v>-27208.314666666665</v>
          </cell>
          <cell r="AG18">
            <v>-27208.314666666665</v>
          </cell>
          <cell r="AH18">
            <v>-27208.314666666665</v>
          </cell>
          <cell r="AI18">
            <v>-27208.314666666665</v>
          </cell>
          <cell r="AJ18">
            <v>-27208.314666666665</v>
          </cell>
          <cell r="AK18">
            <v>-27208.314666666665</v>
          </cell>
          <cell r="AL18">
            <v>-27208.314666666665</v>
          </cell>
          <cell r="AM18">
            <v>-27208.314666666665</v>
          </cell>
          <cell r="AN18">
            <v>-27048.036888888892</v>
          </cell>
          <cell r="AO18">
            <v>-26594.56497777778</v>
          </cell>
          <cell r="AP18">
            <v>-26141.093066666668</v>
          </cell>
          <cell r="AQ18">
            <v>-25687.621155555556</v>
          </cell>
          <cell r="AR18">
            <v>-25234.149244444445</v>
          </cell>
          <cell r="AS18">
            <v>-24780.677333333333</v>
          </cell>
          <cell r="AT18">
            <v>-24327.205422222221</v>
          </cell>
          <cell r="AU18">
            <v>-23873.73351111111</v>
          </cell>
          <cell r="AV18">
            <v>-23420.261599999998</v>
          </cell>
          <cell r="AW18">
            <v>-22966.789688888886</v>
          </cell>
          <cell r="AX18">
            <v>-22513.317777777775</v>
          </cell>
          <cell r="AY18">
            <v>-22059.845866666663</v>
          </cell>
          <cell r="AZ18">
            <v>-21606.373955555548</v>
          </cell>
          <cell r="BA18">
            <v>-21152.902044444436</v>
          </cell>
          <cell r="BB18">
            <v>-20699.430133333324</v>
          </cell>
          <cell r="BC18">
            <v>-20245.958222222212</v>
          </cell>
          <cell r="BD18">
            <v>-19792.486311111101</v>
          </cell>
          <cell r="BE18">
            <v>-19339.014399999989</v>
          </cell>
          <cell r="BF18">
            <v>-18885.542488888877</v>
          </cell>
          <cell r="BG18">
            <v>-18432.070577777762</v>
          </cell>
          <cell r="BH18">
            <v>-17978.59866666665</v>
          </cell>
          <cell r="BI18">
            <v>-17525.126755555539</v>
          </cell>
          <cell r="BJ18">
            <v>-17071.654844444427</v>
          </cell>
          <cell r="BK18">
            <v>-16618.182933333315</v>
          </cell>
          <cell r="BL18">
            <v>-16164.711022222204</v>
          </cell>
          <cell r="BM18">
            <v>-15711.239111111092</v>
          </cell>
          <cell r="BN18">
            <v>-15257.767199999978</v>
          </cell>
          <cell r="BO18">
            <v>-14804.295288888867</v>
          </cell>
          <cell r="BP18">
            <v>-14350.823377777753</v>
          </cell>
          <cell r="BQ18">
            <v>-13897.351466666641</v>
          </cell>
          <cell r="BR18">
            <v>-13443.87955555553</v>
          </cell>
          <cell r="BS18">
            <v>-12990.407644444418</v>
          </cell>
          <cell r="BT18">
            <v>-12536.935733333308</v>
          </cell>
          <cell r="BU18">
            <v>-12083.463822222198</v>
          </cell>
          <cell r="BV18">
            <v>-11629.991911111087</v>
          </cell>
        </row>
      </sheetData>
      <sheetData sheetId="22">
        <row r="14">
          <cell r="O14">
            <v>0</v>
          </cell>
          <cell r="P14">
            <v>0</v>
          </cell>
          <cell r="Q14">
            <v>2688.3239171374767</v>
          </cell>
          <cell r="R14">
            <v>2845.103578154426</v>
          </cell>
          <cell r="S14">
            <v>2845.103578154426</v>
          </cell>
          <cell r="T14">
            <v>2845.103578154426</v>
          </cell>
          <cell r="U14">
            <v>2845.103578154426</v>
          </cell>
          <cell r="V14">
            <v>17799.183804143126</v>
          </cell>
          <cell r="W14">
            <v>17799.183804143126</v>
          </cell>
          <cell r="X14">
            <v>17799.183804143126</v>
          </cell>
          <cell r="Y14">
            <v>17799.183804143126</v>
          </cell>
          <cell r="Z14">
            <v>17799.183804143126</v>
          </cell>
          <cell r="AA14">
            <v>17799.183804143126</v>
          </cell>
          <cell r="AB14">
            <v>17799.183804143126</v>
          </cell>
          <cell r="AC14">
            <v>17799.183804143126</v>
          </cell>
          <cell r="AD14">
            <v>17799.183804143126</v>
          </cell>
          <cell r="AE14">
            <v>17799.183804143126</v>
          </cell>
          <cell r="AF14">
            <v>17799.183804143126</v>
          </cell>
          <cell r="AG14">
            <v>17799.183804143126</v>
          </cell>
          <cell r="AH14">
            <v>17799.183804143126</v>
          </cell>
          <cell r="AI14">
            <v>17799.183804143126</v>
          </cell>
          <cell r="AJ14">
            <v>17799.183804143126</v>
          </cell>
          <cell r="AK14">
            <v>17799.183804143126</v>
          </cell>
          <cell r="AL14">
            <v>17799.183804143126</v>
          </cell>
          <cell r="AM14">
            <v>17799.183804143126</v>
          </cell>
          <cell r="AN14">
            <v>17799.183804143126</v>
          </cell>
          <cell r="AO14">
            <v>17799.183804143126</v>
          </cell>
          <cell r="AP14">
            <v>17799.183804143126</v>
          </cell>
          <cell r="AQ14">
            <v>17799.183804143126</v>
          </cell>
          <cell r="AR14">
            <v>17799.183804143126</v>
          </cell>
          <cell r="AS14">
            <v>17799.183804143126</v>
          </cell>
          <cell r="AT14">
            <v>17799.183804143126</v>
          </cell>
          <cell r="AU14">
            <v>17799.183804143126</v>
          </cell>
          <cell r="AV14">
            <v>17799.183804143126</v>
          </cell>
          <cell r="AW14">
            <v>17799.183804143126</v>
          </cell>
          <cell r="AX14">
            <v>17799.183804143126</v>
          </cell>
          <cell r="AY14">
            <v>17799.183804143126</v>
          </cell>
          <cell r="AZ14">
            <v>17799.183804143126</v>
          </cell>
          <cell r="BA14">
            <v>17799.183804143126</v>
          </cell>
          <cell r="BB14">
            <v>17799.183804143126</v>
          </cell>
          <cell r="BC14">
            <v>17799.183804143126</v>
          </cell>
          <cell r="BD14">
            <v>17799.183804143126</v>
          </cell>
          <cell r="BE14">
            <v>17799.183804143126</v>
          </cell>
          <cell r="BF14">
            <v>17799.183804143126</v>
          </cell>
          <cell r="BG14">
            <v>17799.183804143126</v>
          </cell>
          <cell r="BH14">
            <v>17799.183804143126</v>
          </cell>
          <cell r="BI14">
            <v>17799.183804143126</v>
          </cell>
          <cell r="BJ14">
            <v>17799.183804143126</v>
          </cell>
          <cell r="BK14">
            <v>17799.183804143126</v>
          </cell>
          <cell r="BL14">
            <v>17799.183804143126</v>
          </cell>
          <cell r="BM14">
            <v>17799.183804143126</v>
          </cell>
          <cell r="BN14">
            <v>17799.183804143126</v>
          </cell>
          <cell r="BO14">
            <v>17799.183804143126</v>
          </cell>
          <cell r="BP14">
            <v>17799.183804143126</v>
          </cell>
          <cell r="BQ14">
            <v>17799.183804143126</v>
          </cell>
          <cell r="BR14">
            <v>17799.183804143126</v>
          </cell>
          <cell r="BS14">
            <v>17799.183804143126</v>
          </cell>
          <cell r="BT14">
            <v>17799.183804143126</v>
          </cell>
          <cell r="BU14">
            <v>17799.183804143126</v>
          </cell>
          <cell r="BV14">
            <v>17799.183804143126</v>
          </cell>
        </row>
        <row r="15">
          <cell r="H15">
            <v>2668628.3596986816</v>
          </cell>
          <cell r="I15">
            <v>2455038.1540489639</v>
          </cell>
          <cell r="J15">
            <v>2241447.9483992462</v>
          </cell>
          <cell r="K15">
            <v>2027857.7427495287</v>
          </cell>
          <cell r="L15">
            <v>1814267.5370998112</v>
          </cell>
          <cell r="O15">
            <v>967796.61016949161</v>
          </cell>
          <cell r="P15">
            <v>1789495.8644067799</v>
          </cell>
          <cell r="Q15">
            <v>1786807.5404896424</v>
          </cell>
          <cell r="R15">
            <v>2207625.0809792844</v>
          </cell>
          <cell r="S15">
            <v>2204779.9774011299</v>
          </cell>
          <cell r="T15">
            <v>2760469.3822975517</v>
          </cell>
          <cell r="U15">
            <v>2757624.2787193973</v>
          </cell>
          <cell r="V15">
            <v>2739825.094915254</v>
          </cell>
          <cell r="W15">
            <v>2722025.9111111108</v>
          </cell>
          <cell r="X15">
            <v>2704226.7273069676</v>
          </cell>
          <cell r="Y15">
            <v>2686427.5435028244</v>
          </cell>
          <cell r="Z15">
            <v>2668628.3596986812</v>
          </cell>
          <cell r="AA15">
            <v>2650829.1758945379</v>
          </cell>
          <cell r="AB15">
            <v>2633029.9920903947</v>
          </cell>
          <cell r="AC15">
            <v>2615230.8082862515</v>
          </cell>
          <cell r="AD15">
            <v>2597431.6244821083</v>
          </cell>
          <cell r="AE15">
            <v>2579632.4406779651</v>
          </cell>
          <cell r="AF15">
            <v>2561833.2568738218</v>
          </cell>
          <cell r="AG15">
            <v>2544034.0730696786</v>
          </cell>
          <cell r="AH15">
            <v>2526234.8892655354</v>
          </cell>
          <cell r="AI15">
            <v>2508435.7054613922</v>
          </cell>
          <cell r="AJ15">
            <v>2490636.521657249</v>
          </cell>
          <cell r="AK15">
            <v>2472837.3378531057</v>
          </cell>
          <cell r="AL15">
            <v>2455038.1540489625</v>
          </cell>
          <cell r="AM15">
            <v>2437238.9702448193</v>
          </cell>
          <cell r="AN15">
            <v>2419439.7864406761</v>
          </cell>
          <cell r="AO15">
            <v>2401640.6026365329</v>
          </cell>
          <cell r="AP15">
            <v>2383841.4188323896</v>
          </cell>
          <cell r="AQ15">
            <v>2366042.2350282464</v>
          </cell>
          <cell r="AR15">
            <v>2348243.0512241032</v>
          </cell>
          <cell r="AS15">
            <v>2330443.86741996</v>
          </cell>
          <cell r="AT15">
            <v>2312644.6836158168</v>
          </cell>
          <cell r="AU15">
            <v>2294845.4998116735</v>
          </cell>
          <cell r="AV15">
            <v>2277046.3160075303</v>
          </cell>
          <cell r="AW15">
            <v>2259247.1322033871</v>
          </cell>
          <cell r="AX15">
            <v>2241447.9483992439</v>
          </cell>
          <cell r="AY15">
            <v>2223648.7645951007</v>
          </cell>
          <cell r="AZ15">
            <v>2205849.5807909574</v>
          </cell>
          <cell r="BA15">
            <v>2188050.3969868142</v>
          </cell>
          <cell r="BB15">
            <v>2170251.213182671</v>
          </cell>
          <cell r="BC15">
            <v>2152452.0293785278</v>
          </cell>
          <cell r="BD15">
            <v>2134652.8455743846</v>
          </cell>
          <cell r="BE15">
            <v>2116853.6617702413</v>
          </cell>
          <cell r="BF15">
            <v>2099054.4779660981</v>
          </cell>
          <cell r="BG15">
            <v>2081255.2941619549</v>
          </cell>
          <cell r="BH15">
            <v>2063456.1103578117</v>
          </cell>
          <cell r="BI15">
            <v>2045656.9265536685</v>
          </cell>
          <cell r="BJ15">
            <v>2027857.7427495252</v>
          </cell>
          <cell r="BK15">
            <v>2010058.558945382</v>
          </cell>
          <cell r="BL15">
            <v>1992259.3751412388</v>
          </cell>
          <cell r="BM15">
            <v>1974460.1913370956</v>
          </cell>
          <cell r="BN15">
            <v>1956661.0075329524</v>
          </cell>
          <cell r="BO15">
            <v>1938861.8237288091</v>
          </cell>
          <cell r="BP15">
            <v>1921062.6399246659</v>
          </cell>
          <cell r="BQ15">
            <v>1903263.4561205227</v>
          </cell>
          <cell r="BR15">
            <v>1885464.2723163795</v>
          </cell>
          <cell r="BS15">
            <v>1867665.0885122363</v>
          </cell>
          <cell r="BT15">
            <v>1849865.904708093</v>
          </cell>
          <cell r="BU15">
            <v>1832066.7209039498</v>
          </cell>
          <cell r="BV15">
            <v>1814267.5370998066</v>
          </cell>
        </row>
        <row r="24">
          <cell r="B24" t="str">
            <v>Оборудование, транспортные средства (без НДС)</v>
          </cell>
          <cell r="F24" t="str">
            <v>тыс. руб.</v>
          </cell>
          <cell r="H24">
            <v>1794489.6271186443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812292.47457627126</v>
          </cell>
          <cell r="Q24">
            <v>0</v>
          </cell>
          <cell r="R24">
            <v>423662.64406779665</v>
          </cell>
          <cell r="S24">
            <v>0</v>
          </cell>
          <cell r="T24">
            <v>558534.50847457629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 t="str">
            <v>Закупка_бизнес</v>
          </cell>
        </row>
        <row r="33">
          <cell r="B33" t="str">
            <v>Амортизация</v>
          </cell>
          <cell r="F33" t="str">
            <v>тыс. руб.</v>
          </cell>
          <cell r="H33">
            <v>74770.401129943508</v>
          </cell>
          <cell r="I33">
            <v>179448.96271186441</v>
          </cell>
          <cell r="J33">
            <v>179448.96271186441</v>
          </cell>
          <cell r="K33">
            <v>179448.96271186441</v>
          </cell>
          <cell r="L33">
            <v>179448.96271186441</v>
          </cell>
          <cell r="M33" t="str">
            <v>&lt;&lt;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14954.0802259887</v>
          </cell>
          <cell r="W33">
            <v>14954.0802259887</v>
          </cell>
          <cell r="X33">
            <v>14954.0802259887</v>
          </cell>
          <cell r="Y33">
            <v>14954.0802259887</v>
          </cell>
          <cell r="Z33">
            <v>14954.0802259887</v>
          </cell>
          <cell r="AA33">
            <v>14954.0802259887</v>
          </cell>
          <cell r="AB33">
            <v>14954.0802259887</v>
          </cell>
          <cell r="AC33">
            <v>14954.0802259887</v>
          </cell>
          <cell r="AD33">
            <v>14954.0802259887</v>
          </cell>
          <cell r="AE33">
            <v>14954.0802259887</v>
          </cell>
          <cell r="AF33">
            <v>14954.0802259887</v>
          </cell>
          <cell r="AG33">
            <v>14954.0802259887</v>
          </cell>
          <cell r="AH33">
            <v>14954.0802259887</v>
          </cell>
          <cell r="AI33">
            <v>14954.0802259887</v>
          </cell>
          <cell r="AJ33">
            <v>14954.0802259887</v>
          </cell>
          <cell r="AK33">
            <v>14954.0802259887</v>
          </cell>
          <cell r="AL33">
            <v>14954.0802259887</v>
          </cell>
          <cell r="AM33">
            <v>14954.0802259887</v>
          </cell>
          <cell r="AN33">
            <v>14954.0802259887</v>
          </cell>
          <cell r="AO33">
            <v>14954.0802259887</v>
          </cell>
          <cell r="AP33">
            <v>14954.0802259887</v>
          </cell>
          <cell r="AQ33">
            <v>14954.0802259887</v>
          </cell>
          <cell r="AR33">
            <v>14954.0802259887</v>
          </cell>
          <cell r="AS33">
            <v>14954.0802259887</v>
          </cell>
          <cell r="AT33">
            <v>14954.0802259887</v>
          </cell>
          <cell r="AU33">
            <v>14954.0802259887</v>
          </cell>
          <cell r="AV33">
            <v>14954.0802259887</v>
          </cell>
          <cell r="AW33">
            <v>14954.0802259887</v>
          </cell>
          <cell r="AX33">
            <v>14954.0802259887</v>
          </cell>
          <cell r="AY33">
            <v>14954.0802259887</v>
          </cell>
          <cell r="AZ33">
            <v>14954.0802259887</v>
          </cell>
          <cell r="BA33">
            <v>14954.0802259887</v>
          </cell>
          <cell r="BB33">
            <v>14954.0802259887</v>
          </cell>
          <cell r="BC33">
            <v>14954.0802259887</v>
          </cell>
          <cell r="BD33">
            <v>14954.0802259887</v>
          </cell>
          <cell r="BE33">
            <v>14954.0802259887</v>
          </cell>
          <cell r="BF33">
            <v>14954.0802259887</v>
          </cell>
          <cell r="BG33">
            <v>14954.0802259887</v>
          </cell>
          <cell r="BH33">
            <v>14954.0802259887</v>
          </cell>
          <cell r="BI33">
            <v>14954.0802259887</v>
          </cell>
          <cell r="BJ33">
            <v>14954.0802259887</v>
          </cell>
          <cell r="BK33">
            <v>14954.0802259887</v>
          </cell>
          <cell r="BL33">
            <v>14954.0802259887</v>
          </cell>
          <cell r="BM33">
            <v>14954.0802259887</v>
          </cell>
          <cell r="BN33">
            <v>14954.0802259887</v>
          </cell>
          <cell r="BO33">
            <v>14954.0802259887</v>
          </cell>
          <cell r="BP33">
            <v>14954.0802259887</v>
          </cell>
          <cell r="BQ33">
            <v>14954.0802259887</v>
          </cell>
          <cell r="BR33">
            <v>14954.0802259887</v>
          </cell>
          <cell r="BS33">
            <v>14954.0802259887</v>
          </cell>
          <cell r="BT33">
            <v>14954.0802259887</v>
          </cell>
          <cell r="BU33">
            <v>14954.0802259887</v>
          </cell>
          <cell r="BV33">
            <v>14954.0802259887</v>
          </cell>
          <cell r="BW33" t="str">
            <v>Аморт_бизнес</v>
          </cell>
        </row>
        <row r="99">
          <cell r="O99">
            <v>967796.61016949161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</row>
        <row r="107">
          <cell r="O107">
            <v>0</v>
          </cell>
          <cell r="P107">
            <v>0</v>
          </cell>
          <cell r="Q107">
            <v>2688.3239171374767</v>
          </cell>
          <cell r="R107">
            <v>2688.3239171374767</v>
          </cell>
          <cell r="S107">
            <v>2688.3239171374767</v>
          </cell>
          <cell r="T107">
            <v>2688.3239171374767</v>
          </cell>
          <cell r="U107">
            <v>2688.3239171374767</v>
          </cell>
          <cell r="V107">
            <v>2688.3239171374767</v>
          </cell>
          <cell r="W107">
            <v>2688.3239171374767</v>
          </cell>
          <cell r="X107">
            <v>2688.3239171374767</v>
          </cell>
          <cell r="Y107">
            <v>2688.3239171374767</v>
          </cell>
          <cell r="Z107">
            <v>2688.3239171374767</v>
          </cell>
          <cell r="AA107">
            <v>2688.3239171374767</v>
          </cell>
          <cell r="AB107">
            <v>2688.3239171374767</v>
          </cell>
          <cell r="AC107">
            <v>2688.3239171374767</v>
          </cell>
          <cell r="AD107">
            <v>2688.3239171374767</v>
          </cell>
          <cell r="AE107">
            <v>2688.3239171374767</v>
          </cell>
          <cell r="AF107">
            <v>2688.3239171374767</v>
          </cell>
          <cell r="AG107">
            <v>2688.3239171374767</v>
          </cell>
          <cell r="AH107">
            <v>2688.3239171374767</v>
          </cell>
          <cell r="AI107">
            <v>2688.3239171374767</v>
          </cell>
          <cell r="AJ107">
            <v>2688.3239171374767</v>
          </cell>
          <cell r="AK107">
            <v>2688.3239171374767</v>
          </cell>
          <cell r="AL107">
            <v>2688.3239171374767</v>
          </cell>
          <cell r="AM107">
            <v>2688.3239171374767</v>
          </cell>
          <cell r="AN107">
            <v>2688.3239171374767</v>
          </cell>
          <cell r="AO107">
            <v>2688.3239171374767</v>
          </cell>
          <cell r="AP107">
            <v>2688.3239171374767</v>
          </cell>
          <cell r="AQ107">
            <v>2688.3239171374767</v>
          </cell>
          <cell r="AR107">
            <v>2688.3239171374767</v>
          </cell>
          <cell r="AS107">
            <v>2688.3239171374767</v>
          </cell>
          <cell r="AT107">
            <v>2688.3239171374767</v>
          </cell>
          <cell r="AU107">
            <v>2688.3239171374767</v>
          </cell>
          <cell r="AV107">
            <v>2688.3239171374767</v>
          </cell>
          <cell r="AW107">
            <v>2688.3239171374767</v>
          </cell>
          <cell r="AX107">
            <v>2688.3239171374767</v>
          </cell>
          <cell r="AY107">
            <v>2688.3239171374767</v>
          </cell>
          <cell r="AZ107">
            <v>2688.3239171374767</v>
          </cell>
          <cell r="BA107">
            <v>2688.3239171374767</v>
          </cell>
          <cell r="BB107">
            <v>2688.3239171374767</v>
          </cell>
          <cell r="BC107">
            <v>2688.3239171374767</v>
          </cell>
          <cell r="BD107">
            <v>2688.3239171374767</v>
          </cell>
          <cell r="BE107">
            <v>2688.3239171374767</v>
          </cell>
          <cell r="BF107">
            <v>2688.3239171374767</v>
          </cell>
          <cell r="BG107">
            <v>2688.3239171374767</v>
          </cell>
          <cell r="BH107">
            <v>2688.3239171374767</v>
          </cell>
          <cell r="BI107">
            <v>2688.3239171374767</v>
          </cell>
          <cell r="BJ107">
            <v>2688.3239171374767</v>
          </cell>
          <cell r="BK107">
            <v>2688.3239171374767</v>
          </cell>
          <cell r="BL107">
            <v>2688.3239171374767</v>
          </cell>
          <cell r="BM107">
            <v>2688.3239171374767</v>
          </cell>
          <cell r="BN107">
            <v>2688.3239171374767</v>
          </cell>
          <cell r="BO107">
            <v>2688.3239171374767</v>
          </cell>
          <cell r="BP107">
            <v>2688.3239171374767</v>
          </cell>
          <cell r="BQ107">
            <v>2688.3239171374767</v>
          </cell>
          <cell r="BR107">
            <v>2688.3239171374767</v>
          </cell>
          <cell r="BS107">
            <v>2688.3239171374767</v>
          </cell>
          <cell r="BT107">
            <v>2688.3239171374767</v>
          </cell>
          <cell r="BU107">
            <v>2688.3239171374767</v>
          </cell>
          <cell r="BV107">
            <v>2688.3239171374767</v>
          </cell>
        </row>
        <row r="174">
          <cell r="B174" t="str">
            <v>Офис (без НДС)</v>
          </cell>
          <cell r="F174" t="str">
            <v>тыс. руб.</v>
          </cell>
          <cell r="H174">
            <v>9406.7796610169498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 t="str">
            <v>&lt;&lt;</v>
          </cell>
          <cell r="O174">
            <v>0</v>
          </cell>
          <cell r="P174">
            <v>9406.7796610169498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 t="str">
            <v>Закупка_упр</v>
          </cell>
        </row>
        <row r="184">
          <cell r="B184" t="str">
            <v>Амортизация</v>
          </cell>
          <cell r="F184" t="str">
            <v>тыс. руб.</v>
          </cell>
          <cell r="H184">
            <v>1411.0169491525426</v>
          </cell>
          <cell r="I184">
            <v>1881.35593220339</v>
          </cell>
          <cell r="J184">
            <v>1881.35593220339</v>
          </cell>
          <cell r="K184">
            <v>1881.35593220339</v>
          </cell>
          <cell r="L184">
            <v>1881.35593220339</v>
          </cell>
          <cell r="M184" t="str">
            <v>&lt;&lt;</v>
          </cell>
          <cell r="O184">
            <v>0</v>
          </cell>
          <cell r="P184">
            <v>0</v>
          </cell>
          <cell r="Q184">
            <v>0</v>
          </cell>
          <cell r="R184">
            <v>156.77966101694918</v>
          </cell>
          <cell r="S184">
            <v>156.77966101694918</v>
          </cell>
          <cell r="T184">
            <v>156.77966101694918</v>
          </cell>
          <cell r="U184">
            <v>156.77966101694918</v>
          </cell>
          <cell r="V184">
            <v>156.77966101694918</v>
          </cell>
          <cell r="W184">
            <v>156.77966101694918</v>
          </cell>
          <cell r="X184">
            <v>156.77966101694918</v>
          </cell>
          <cell r="Y184">
            <v>156.77966101694918</v>
          </cell>
          <cell r="Z184">
            <v>156.77966101694918</v>
          </cell>
          <cell r="AA184">
            <v>156.77966101694918</v>
          </cell>
          <cell r="AB184">
            <v>156.77966101694918</v>
          </cell>
          <cell r="AC184">
            <v>156.77966101694918</v>
          </cell>
          <cell r="AD184">
            <v>156.77966101694918</v>
          </cell>
          <cell r="AE184">
            <v>156.77966101694918</v>
          </cell>
          <cell r="AF184">
            <v>156.77966101694918</v>
          </cell>
          <cell r="AG184">
            <v>156.77966101694918</v>
          </cell>
          <cell r="AH184">
            <v>156.77966101694918</v>
          </cell>
          <cell r="AI184">
            <v>156.77966101694918</v>
          </cell>
          <cell r="AJ184">
            <v>156.77966101694918</v>
          </cell>
          <cell r="AK184">
            <v>156.77966101694918</v>
          </cell>
          <cell r="AL184">
            <v>156.77966101694918</v>
          </cell>
          <cell r="AM184">
            <v>156.77966101694918</v>
          </cell>
          <cell r="AN184">
            <v>156.77966101694918</v>
          </cell>
          <cell r="AO184">
            <v>156.77966101694918</v>
          </cell>
          <cell r="AP184">
            <v>156.77966101694918</v>
          </cell>
          <cell r="AQ184">
            <v>156.77966101694918</v>
          </cell>
          <cell r="AR184">
            <v>156.77966101694918</v>
          </cell>
          <cell r="AS184">
            <v>156.77966101694918</v>
          </cell>
          <cell r="AT184">
            <v>156.77966101694918</v>
          </cell>
          <cell r="AU184">
            <v>156.77966101694918</v>
          </cell>
          <cell r="AV184">
            <v>156.77966101694918</v>
          </cell>
          <cell r="AW184">
            <v>156.77966101694918</v>
          </cell>
          <cell r="AX184">
            <v>156.77966101694918</v>
          </cell>
          <cell r="AY184">
            <v>156.77966101694918</v>
          </cell>
          <cell r="AZ184">
            <v>156.77966101694918</v>
          </cell>
          <cell r="BA184">
            <v>156.77966101694918</v>
          </cell>
          <cell r="BB184">
            <v>156.77966101694918</v>
          </cell>
          <cell r="BC184">
            <v>156.77966101694918</v>
          </cell>
          <cell r="BD184">
            <v>156.77966101694918</v>
          </cell>
          <cell r="BE184">
            <v>156.77966101694918</v>
          </cell>
          <cell r="BF184">
            <v>156.77966101694918</v>
          </cell>
          <cell r="BG184">
            <v>156.77966101694918</v>
          </cell>
          <cell r="BH184">
            <v>156.77966101694918</v>
          </cell>
          <cell r="BI184">
            <v>156.77966101694918</v>
          </cell>
          <cell r="BJ184">
            <v>156.77966101694918</v>
          </cell>
          <cell r="BK184">
            <v>156.77966101694918</v>
          </cell>
          <cell r="BL184">
            <v>156.77966101694918</v>
          </cell>
          <cell r="BM184">
            <v>156.77966101694918</v>
          </cell>
          <cell r="BN184">
            <v>156.77966101694918</v>
          </cell>
          <cell r="BO184">
            <v>156.77966101694918</v>
          </cell>
          <cell r="BP184">
            <v>156.77966101694918</v>
          </cell>
          <cell r="BQ184">
            <v>156.77966101694918</v>
          </cell>
          <cell r="BR184">
            <v>156.77966101694918</v>
          </cell>
          <cell r="BS184">
            <v>156.77966101694918</v>
          </cell>
          <cell r="BT184">
            <v>156.77966101694918</v>
          </cell>
          <cell r="BU184">
            <v>156.77966101694918</v>
          </cell>
          <cell r="BV184">
            <v>156.77966101694918</v>
          </cell>
          <cell r="BW184" t="str">
            <v>Аморт_упр</v>
          </cell>
        </row>
      </sheetData>
      <sheetData sheetId="23">
        <row r="10">
          <cell r="H10">
            <v>21137.711864406781</v>
          </cell>
          <cell r="I10">
            <v>24904.067796610165</v>
          </cell>
          <cell r="J10">
            <v>26771.872881355943</v>
          </cell>
          <cell r="K10">
            <v>28779.763347457632</v>
          </cell>
          <cell r="L10">
            <v>30633.080896320967</v>
          </cell>
          <cell r="M10" t="str">
            <v>&gt;&gt;</v>
          </cell>
          <cell r="O10">
            <v>0</v>
          </cell>
          <cell r="P10">
            <v>1921.6101694915253</v>
          </cell>
          <cell r="Q10">
            <v>1921.6101694915253</v>
          </cell>
          <cell r="R10">
            <v>1921.6101694915253</v>
          </cell>
          <cell r="S10">
            <v>1921.6101694915253</v>
          </cell>
          <cell r="T10">
            <v>1921.6101694915253</v>
          </cell>
          <cell r="U10">
            <v>1921.6101694915253</v>
          </cell>
          <cell r="V10">
            <v>1921.6101694915253</v>
          </cell>
          <cell r="W10">
            <v>1921.6101694915253</v>
          </cell>
          <cell r="X10">
            <v>1921.6101694915253</v>
          </cell>
          <cell r="Y10">
            <v>1921.6101694915253</v>
          </cell>
          <cell r="Z10">
            <v>1921.6101694915253</v>
          </cell>
          <cell r="AA10">
            <v>2075.3389830508477</v>
          </cell>
          <cell r="AB10">
            <v>2075.3389830508477</v>
          </cell>
          <cell r="AC10">
            <v>2075.3389830508477</v>
          </cell>
          <cell r="AD10">
            <v>2075.3389830508477</v>
          </cell>
          <cell r="AE10">
            <v>2075.3389830508477</v>
          </cell>
          <cell r="AF10">
            <v>2075.3389830508477</v>
          </cell>
          <cell r="AG10">
            <v>2075.3389830508477</v>
          </cell>
          <cell r="AH10">
            <v>2075.3389830508477</v>
          </cell>
          <cell r="AI10">
            <v>2075.3389830508477</v>
          </cell>
          <cell r="AJ10">
            <v>2075.3389830508477</v>
          </cell>
          <cell r="AK10">
            <v>2075.3389830508477</v>
          </cell>
          <cell r="AL10">
            <v>2075.3389830508477</v>
          </cell>
          <cell r="AM10">
            <v>2230.9894067796613</v>
          </cell>
          <cell r="AN10">
            <v>2230.9894067796613</v>
          </cell>
          <cell r="AO10">
            <v>2230.9894067796613</v>
          </cell>
          <cell r="AP10">
            <v>2230.9894067796613</v>
          </cell>
          <cell r="AQ10">
            <v>2230.9894067796613</v>
          </cell>
          <cell r="AR10">
            <v>2230.9894067796613</v>
          </cell>
          <cell r="AS10">
            <v>2230.9894067796613</v>
          </cell>
          <cell r="AT10">
            <v>2230.9894067796613</v>
          </cell>
          <cell r="AU10">
            <v>2230.9894067796613</v>
          </cell>
          <cell r="AV10">
            <v>2230.9894067796613</v>
          </cell>
          <cell r="AW10">
            <v>2230.9894067796613</v>
          </cell>
          <cell r="AX10">
            <v>2230.9894067796613</v>
          </cell>
          <cell r="AY10">
            <v>2398.3136122881356</v>
          </cell>
          <cell r="AZ10">
            <v>2398.3136122881356</v>
          </cell>
          <cell r="BA10">
            <v>2398.3136122881356</v>
          </cell>
          <cell r="BB10">
            <v>2398.3136122881356</v>
          </cell>
          <cell r="BC10">
            <v>2398.3136122881356</v>
          </cell>
          <cell r="BD10">
            <v>2398.3136122881356</v>
          </cell>
          <cell r="BE10">
            <v>2398.3136122881356</v>
          </cell>
          <cell r="BF10">
            <v>2398.3136122881356</v>
          </cell>
          <cell r="BG10">
            <v>2398.3136122881356</v>
          </cell>
          <cell r="BH10">
            <v>2398.3136122881356</v>
          </cell>
          <cell r="BI10">
            <v>2398.3136122881356</v>
          </cell>
          <cell r="BJ10">
            <v>2398.3136122881356</v>
          </cell>
          <cell r="BK10">
            <v>2552.7567413600805</v>
          </cell>
          <cell r="BL10">
            <v>2552.7567413600805</v>
          </cell>
          <cell r="BM10">
            <v>2552.7567413600805</v>
          </cell>
          <cell r="BN10">
            <v>2552.7567413600805</v>
          </cell>
          <cell r="BO10">
            <v>2552.7567413600805</v>
          </cell>
          <cell r="BP10">
            <v>2552.7567413600805</v>
          </cell>
          <cell r="BQ10">
            <v>2552.7567413600805</v>
          </cell>
          <cell r="BR10">
            <v>2552.7567413600805</v>
          </cell>
          <cell r="BS10">
            <v>2552.7567413600805</v>
          </cell>
          <cell r="BT10">
            <v>2552.7567413600805</v>
          </cell>
          <cell r="BU10">
            <v>2552.7567413600805</v>
          </cell>
          <cell r="BV10">
            <v>2552.7567413600805</v>
          </cell>
        </row>
        <row r="12">
          <cell r="H12">
            <v>7757.4823954802287</v>
          </cell>
          <cell r="I12">
            <v>9139.7247132203411</v>
          </cell>
          <cell r="J12">
            <v>9825.2040667118672</v>
          </cell>
          <cell r="K12">
            <v>10562.094371715255</v>
          </cell>
          <cell r="L12">
            <v>11242.256839193631</v>
          </cell>
          <cell r="M12" t="str">
            <v>&gt;&gt;</v>
          </cell>
          <cell r="O12">
            <v>0</v>
          </cell>
          <cell r="P12">
            <v>705.22567231638425</v>
          </cell>
          <cell r="Q12">
            <v>705.22567231638425</v>
          </cell>
          <cell r="R12">
            <v>705.22567231638425</v>
          </cell>
          <cell r="S12">
            <v>705.22567231638425</v>
          </cell>
          <cell r="T12">
            <v>705.22567231638425</v>
          </cell>
          <cell r="U12">
            <v>705.22567231638425</v>
          </cell>
          <cell r="V12">
            <v>705.22567231638425</v>
          </cell>
          <cell r="W12">
            <v>705.22567231638425</v>
          </cell>
          <cell r="X12">
            <v>705.22567231638425</v>
          </cell>
          <cell r="Y12">
            <v>705.22567231638425</v>
          </cell>
          <cell r="Z12">
            <v>705.22567231638425</v>
          </cell>
          <cell r="AA12">
            <v>761.64372610169505</v>
          </cell>
          <cell r="AB12">
            <v>761.64372610169505</v>
          </cell>
          <cell r="AC12">
            <v>761.64372610169505</v>
          </cell>
          <cell r="AD12">
            <v>761.64372610169505</v>
          </cell>
          <cell r="AE12">
            <v>761.64372610169505</v>
          </cell>
          <cell r="AF12">
            <v>761.64372610169505</v>
          </cell>
          <cell r="AG12">
            <v>761.64372610169505</v>
          </cell>
          <cell r="AH12">
            <v>761.64372610169505</v>
          </cell>
          <cell r="AI12">
            <v>761.64372610169505</v>
          </cell>
          <cell r="AJ12">
            <v>761.64372610169505</v>
          </cell>
          <cell r="AK12">
            <v>761.64372610169505</v>
          </cell>
          <cell r="AL12">
            <v>761.64372610169505</v>
          </cell>
          <cell r="AM12">
            <v>818.76700555932212</v>
          </cell>
          <cell r="AN12">
            <v>818.76700555932212</v>
          </cell>
          <cell r="AO12">
            <v>818.76700555932212</v>
          </cell>
          <cell r="AP12">
            <v>818.76700555932212</v>
          </cell>
          <cell r="AQ12">
            <v>818.76700555932212</v>
          </cell>
          <cell r="AR12">
            <v>818.76700555932212</v>
          </cell>
          <cell r="AS12">
            <v>818.76700555932212</v>
          </cell>
          <cell r="AT12">
            <v>818.76700555932212</v>
          </cell>
          <cell r="AU12">
            <v>818.76700555932212</v>
          </cell>
          <cell r="AV12">
            <v>818.76700555932212</v>
          </cell>
          <cell r="AW12">
            <v>818.76700555932212</v>
          </cell>
          <cell r="AX12">
            <v>818.76700555932212</v>
          </cell>
          <cell r="AY12">
            <v>880.17453097627128</v>
          </cell>
          <cell r="AZ12">
            <v>880.17453097627128</v>
          </cell>
          <cell r="BA12">
            <v>880.17453097627128</v>
          </cell>
          <cell r="BB12">
            <v>880.17453097627128</v>
          </cell>
          <cell r="BC12">
            <v>880.17453097627128</v>
          </cell>
          <cell r="BD12">
            <v>880.17453097627128</v>
          </cell>
          <cell r="BE12">
            <v>880.17453097627128</v>
          </cell>
          <cell r="BF12">
            <v>880.17453097627128</v>
          </cell>
          <cell r="BG12">
            <v>880.17453097627128</v>
          </cell>
          <cell r="BH12">
            <v>880.17453097627128</v>
          </cell>
          <cell r="BI12">
            <v>880.17453097627128</v>
          </cell>
          <cell r="BJ12">
            <v>880.17453097627128</v>
          </cell>
          <cell r="BK12">
            <v>936.85473659946945</v>
          </cell>
          <cell r="BL12">
            <v>936.85473659946945</v>
          </cell>
          <cell r="BM12">
            <v>936.85473659946945</v>
          </cell>
          <cell r="BN12">
            <v>936.85473659946945</v>
          </cell>
          <cell r="BO12">
            <v>936.85473659946945</v>
          </cell>
          <cell r="BP12">
            <v>936.85473659946945</v>
          </cell>
          <cell r="BQ12">
            <v>936.85473659946945</v>
          </cell>
          <cell r="BR12">
            <v>936.85473659946945</v>
          </cell>
          <cell r="BS12">
            <v>936.85473659946945</v>
          </cell>
          <cell r="BT12">
            <v>936.85473659946945</v>
          </cell>
          <cell r="BU12">
            <v>936.85473659946945</v>
          </cell>
          <cell r="BV12">
            <v>936.85473659946945</v>
          </cell>
        </row>
      </sheetData>
      <sheetData sheetId="24">
        <row r="10"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&gt;&gt;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</row>
        <row r="21">
          <cell r="H21">
            <v>24690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 t="str">
            <v>&gt;&gt;</v>
          </cell>
          <cell r="O21">
            <v>0</v>
          </cell>
          <cell r="P21">
            <v>14814</v>
          </cell>
          <cell r="Q21">
            <v>0</v>
          </cell>
          <cell r="R21">
            <v>4938</v>
          </cell>
          <cell r="S21">
            <v>0</v>
          </cell>
          <cell r="T21">
            <v>4938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</row>
      </sheetData>
      <sheetData sheetId="25">
        <row r="29">
          <cell r="G29">
            <v>0.41899999999999998</v>
          </cell>
        </row>
      </sheetData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МЭР"/>
      <sheetName val="vec"/>
      <sheetName val="1999"/>
      <sheetName val="Гр5(о)"/>
      <sheetName val="БДДС month _ф_"/>
      <sheetName val="БДДС month _п_"/>
      <sheetName val="прогноз_1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vec"/>
      <sheetName val="ФедД"/>
      <sheetName val="Гр5(о)"/>
      <sheetName val="S-A~Assumptions(I)"/>
      <sheetName val="0_33"/>
      <sheetName val="Input_Assumptions"/>
    </sheetNames>
    <sheetDataSet>
      <sheetData sheetId="0" refreshError="1">
        <row r="17">
          <cell r="AE17">
            <v>8</v>
          </cell>
          <cell r="AF17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 refreshError="1"/>
      <sheetData sheetId="2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-A~Forecast Steps"/>
      <sheetName val="S-A~Assumptions(I)"/>
      <sheetName val="S-A~P&amp;L(IV;VIII)"/>
      <sheetName val="P&amp;L Comments"/>
      <sheetName val="S-A~BS(X)"/>
      <sheetName val="BS Comments"/>
      <sheetName val="S-A~CF(VI;IX)"/>
      <sheetName val="CF Comments"/>
      <sheetName val="S-A~Debt &amp; Interest(VII)"/>
      <sheetName val="Debt &amp; Interest Comments"/>
      <sheetName val="S-A~Working Capital(V)"/>
      <sheetName val="Working Capital Comments"/>
      <sheetName val="S-A~Capex &amp; Dep(II)"/>
      <sheetName val="Capex &amp; Dep Comments"/>
      <sheetName val="S-A~Goodwill &amp; Impairment(III)"/>
      <sheetName val="Goodwill &amp; Impairment Comments"/>
      <sheetName val="S-A~Ratios &amp; Analysis"/>
      <sheetName val="Ratios &amp; Analysis Comments"/>
      <sheetName val="Valuation~Assumptions"/>
      <sheetName val="Valuation~Cost of Capital"/>
      <sheetName val="Valuation~Cost of Cap Comments"/>
      <sheetName val="Valuation~FCF"/>
      <sheetName val="Valuation~DCF"/>
      <sheetName val="Valuation~APV"/>
      <sheetName val="Valuation~EVA (Liabilities)"/>
      <sheetName val="Valuation~EVA (Assets)"/>
      <sheetName val="Comparative Valuation"/>
      <sheetName val="Comparable Companies"/>
      <sheetName val="Comparable Deals"/>
      <sheetName val="Reconciliation "/>
      <sheetName val="Reconciliation Chart"/>
      <sheetName val="Module1"/>
      <sheetName val="прогноз_1"/>
      <sheetName val="Опции"/>
      <sheetName val="Проект"/>
      <sheetName val="Анализ"/>
    </sheetNames>
    <sheetDataSet>
      <sheetData sheetId="0">
        <row r="9">
          <cell r="D9" t="str">
            <v>ЗАО "Мираж"</v>
          </cell>
        </row>
      </sheetData>
      <sheetData sheetId="1"/>
      <sheetData sheetId="2">
        <row r="9">
          <cell r="D9" t="str">
            <v>ЗАО "Мираж"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ID853_passport_14042014"/>
      <sheetName val="Титул"/>
      <sheetName val="Макро"/>
      <sheetName val="Допущения"/>
      <sheetName val="Компании-аналоги"/>
      <sheetName val="Финансирование"/>
      <sheetName val="Рынок"/>
      <sheetName val="Выручка"/>
      <sheetName val="ПРР"/>
      <sheetName val="ОАКР"/>
      <sheetName val="ОК"/>
      <sheetName val="Налоги"/>
      <sheetName val="ОС и НМА"/>
      <sheetName val="БЛ"/>
      <sheetName val="ДР"/>
      <sheetName val="ДДС(к)"/>
      <sheetName val="ДДС(п)"/>
      <sheetName val="ИАК"/>
      <sheetName val="Баланс РНИ"/>
      <sheetName val="ДДС по РНИ"/>
      <sheetName val="Ставки диск."/>
      <sheetName val="Оценка APV"/>
      <sheetName val="Оценка APV (стресс)"/>
      <sheetName val="Согласование"/>
      <sheetName val="Долг"/>
      <sheetName val="Оценка опционов"/>
      <sheetName val="Оценка опционов (стресс)"/>
      <sheetName val="Оценка др.методами"/>
      <sheetName val="Чувствительность"/>
      <sheetName val="Профиль проекта"/>
      <sheetName val="БЛ_руб"/>
      <sheetName val="ДР_руб"/>
      <sheetName val="ДДС(к)_руб"/>
      <sheetName val="ДДС(п)_руб"/>
      <sheetName val="ИАК_руб"/>
      <sheetName val="БЛ_год"/>
      <sheetName val="ДР_год"/>
      <sheetName val="ДДС(к)_год"/>
      <sheetName val="ДДС(п)_год"/>
      <sheetName val="Комментарии"/>
      <sheetName val="Залоги"/>
      <sheetName val="old _ ID0853_passport_12032014"/>
      <sheetName val="ИАК_год"/>
      <sheetName val="исправления"/>
      <sheetName val="Анализ"/>
      <sheetName val="Проект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</v>
          </cell>
        </row>
        <row r="19">
          <cell r="AI19">
            <v>1.0168178339768528</v>
          </cell>
          <cell r="AJ19">
            <v>1.0168178339768528</v>
          </cell>
          <cell r="AK19">
            <v>1.0150311907655236</v>
          </cell>
          <cell r="AL19">
            <v>1.0150311907655236</v>
          </cell>
          <cell r="AM19">
            <v>1.0150311907655236</v>
          </cell>
          <cell r="AN19">
            <v>1.0150311907655236</v>
          </cell>
          <cell r="AO19">
            <v>1.0137354828547762</v>
          </cell>
          <cell r="AP19">
            <v>1.0137354828547762</v>
          </cell>
          <cell r="AQ19">
            <v>1.0137354828547762</v>
          </cell>
          <cell r="AR19">
            <v>1.0137354828547762</v>
          </cell>
          <cell r="AS19">
            <v>1.0123420550958731</v>
          </cell>
          <cell r="AT19">
            <v>1.0123420550958731</v>
          </cell>
          <cell r="AU19">
            <v>1.0123420550958731</v>
          </cell>
          <cell r="AV19">
            <v>1.0123420550958731</v>
          </cell>
          <cell r="AW19">
            <v>1.0117250802137212</v>
          </cell>
          <cell r="AX19">
            <v>1.0117250802137212</v>
          </cell>
          <cell r="AY19">
            <v>1.0117250802137212</v>
          </cell>
          <cell r="AZ19">
            <v>1.0117250802137212</v>
          </cell>
          <cell r="BA19">
            <v>1.0108671642165481</v>
          </cell>
          <cell r="BB19">
            <v>1.0108671642165481</v>
          </cell>
          <cell r="BC19">
            <v>1.0108671642165481</v>
          </cell>
          <cell r="BD19">
            <v>1.0108671642165481</v>
          </cell>
          <cell r="BE19">
            <v>1.0097961454724673</v>
          </cell>
          <cell r="BF19">
            <v>1.0097961454724673</v>
          </cell>
          <cell r="BG19">
            <v>1.0097961454724673</v>
          </cell>
          <cell r="BH19">
            <v>1.0097961454724673</v>
          </cell>
          <cell r="BI19">
            <v>1.0088293063030878</v>
          </cell>
          <cell r="BJ19">
            <v>1.0088293063030878</v>
          </cell>
          <cell r="BK19">
            <v>1.0088293063030878</v>
          </cell>
          <cell r="BL19">
            <v>1.0088293063030878</v>
          </cell>
          <cell r="BM19">
            <v>1.0083496905578195</v>
          </cell>
          <cell r="BN19">
            <v>1.0083496905578195</v>
          </cell>
          <cell r="BO19">
            <v>1.0083496905578195</v>
          </cell>
          <cell r="BP19">
            <v>1.0083496905578195</v>
          </cell>
          <cell r="BQ19">
            <v>1.0082056033704041</v>
          </cell>
          <cell r="BR19">
            <v>1.0082056033704041</v>
          </cell>
          <cell r="BS19">
            <v>1.0082056033704041</v>
          </cell>
          <cell r="BT19">
            <v>1.0082056033704041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food "/>
      <sheetName val=" ИПЦцепн."/>
      <sheetName val="пч-2010"/>
      <sheetName val="пч-2020(1-3)"/>
      <sheetName val="def04-07"/>
      <sheetName val="def08-20"/>
      <sheetName val="Мир _цены"/>
      <sheetName val="Тарэлектродо2011."/>
      <sheetName val="Тарифы газ-энергия 2020"/>
      <sheetName val="РасчМЭРТИЦП"/>
      <sheetName val="ИПЦ2002-2004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Старт"/>
      <sheetName val="Проект"/>
      <sheetName val="Результаты"/>
      <sheetName val="Графики"/>
      <sheetName val="Сценарии"/>
      <sheetName val="Отчет"/>
      <sheetName val="Ставка дисконтирования"/>
      <sheetName val="Структура финансирования"/>
      <sheetName val="Language"/>
      <sheetName val="Options"/>
      <sheetName val="Анализ чувствительности"/>
      <sheetName val="Выводы"/>
      <sheetName val="Списки"/>
    </sheetNames>
    <sheetDataSet>
      <sheetData sheetId="0">
        <row r="4">
          <cell r="A4" t="str">
            <v>ООО  ПКНМ (Фонд, "проект")</v>
          </cell>
        </row>
        <row r="8">
          <cell r="D8">
            <v>1</v>
          </cell>
        </row>
        <row r="9">
          <cell r="D9">
            <v>1</v>
          </cell>
        </row>
        <row r="10">
          <cell r="D10">
            <v>5</v>
          </cell>
        </row>
        <row r="18">
          <cell r="D18">
            <v>14</v>
          </cell>
        </row>
        <row r="19">
          <cell r="D19">
            <v>2</v>
          </cell>
        </row>
        <row r="23">
          <cell r="B23">
            <v>10</v>
          </cell>
        </row>
        <row r="40">
          <cell r="B40">
            <v>1</v>
          </cell>
        </row>
        <row r="42">
          <cell r="B42" t="str">
            <v>тыс. руб.</v>
          </cell>
        </row>
        <row r="50">
          <cell r="B50" t="str">
            <v>$</v>
          </cell>
        </row>
        <row r="56">
          <cell r="B56" t="str">
            <v>EUR</v>
          </cell>
        </row>
        <row r="62">
          <cell r="B62">
            <v>1</v>
          </cell>
        </row>
        <row r="72">
          <cell r="B72">
            <v>2</v>
          </cell>
        </row>
      </sheetData>
      <sheetData sheetId="1" refreshError="1"/>
      <sheetData sheetId="2">
        <row r="44">
          <cell r="G44">
            <v>450</v>
          </cell>
          <cell r="H44">
            <v>450</v>
          </cell>
          <cell r="I44">
            <v>550</v>
          </cell>
          <cell r="J44">
            <v>600</v>
          </cell>
          <cell r="K44">
            <v>650</v>
          </cell>
          <cell r="L44">
            <v>700.00000000000011</v>
          </cell>
          <cell r="M44">
            <v>750</v>
          </cell>
          <cell r="N44">
            <v>850.00000000000011</v>
          </cell>
          <cell r="O44">
            <v>900</v>
          </cell>
          <cell r="P44">
            <v>1000</v>
          </cell>
          <cell r="Q44">
            <v>1030</v>
          </cell>
          <cell r="R44">
            <v>1060</v>
          </cell>
          <cell r="S44">
            <v>1090</v>
          </cell>
          <cell r="T44">
            <v>1120</v>
          </cell>
          <cell r="U44">
            <v>1250</v>
          </cell>
          <cell r="V44">
            <v>1250</v>
          </cell>
          <cell r="W44">
            <v>1250</v>
          </cell>
          <cell r="X44">
            <v>1250</v>
          </cell>
          <cell r="Y44">
            <v>1250</v>
          </cell>
          <cell r="Z44">
            <v>1250</v>
          </cell>
          <cell r="AA44">
            <v>1250</v>
          </cell>
          <cell r="AB44">
            <v>1250</v>
          </cell>
        </row>
        <row r="62">
          <cell r="G62">
            <v>549.99990000000003</v>
          </cell>
          <cell r="H62">
            <v>1500</v>
          </cell>
          <cell r="I62">
            <v>1999.9998000000001</v>
          </cell>
          <cell r="J62">
            <v>2499.9900000000002</v>
          </cell>
          <cell r="K62">
            <v>2499.9900000000002</v>
          </cell>
          <cell r="L62">
            <v>3000</v>
          </cell>
          <cell r="M62">
            <v>3000</v>
          </cell>
          <cell r="N62">
            <v>3000</v>
          </cell>
          <cell r="O62">
            <v>3000</v>
          </cell>
          <cell r="P62">
            <v>3000</v>
          </cell>
          <cell r="Q62">
            <v>3000</v>
          </cell>
          <cell r="R62">
            <v>3000</v>
          </cell>
          <cell r="S62">
            <v>3000</v>
          </cell>
          <cell r="T62">
            <v>3000</v>
          </cell>
          <cell r="U62">
            <v>3000</v>
          </cell>
          <cell r="V62">
            <v>3000</v>
          </cell>
          <cell r="W62">
            <v>3000</v>
          </cell>
          <cell r="X62">
            <v>3000</v>
          </cell>
          <cell r="Y62">
            <v>3000</v>
          </cell>
          <cell r="Z62">
            <v>3000</v>
          </cell>
          <cell r="AA62">
            <v>3000</v>
          </cell>
          <cell r="AB62">
            <v>3000</v>
          </cell>
        </row>
        <row r="80">
          <cell r="G80">
            <v>900.00450000000001</v>
          </cell>
          <cell r="H80">
            <v>900.00450000000001</v>
          </cell>
          <cell r="I80">
            <v>5999.94</v>
          </cell>
          <cell r="J80">
            <v>5999.94</v>
          </cell>
          <cell r="K80">
            <v>5999.94</v>
          </cell>
          <cell r="L80">
            <v>5999.94</v>
          </cell>
          <cell r="M80">
            <v>9000.0045000000009</v>
          </cell>
          <cell r="N80">
            <v>9000.0045000000009</v>
          </cell>
          <cell r="O80">
            <v>9000.0045000000009</v>
          </cell>
          <cell r="P80">
            <v>9000.0045000000009</v>
          </cell>
          <cell r="Q80">
            <v>10500.002999999999</v>
          </cell>
          <cell r="R80">
            <v>10500.002999999999</v>
          </cell>
          <cell r="S80">
            <v>10500.002999999999</v>
          </cell>
          <cell r="T80">
            <v>10500.002999999999</v>
          </cell>
          <cell r="U80">
            <v>13500</v>
          </cell>
          <cell r="V80">
            <v>13500</v>
          </cell>
          <cell r="W80">
            <v>13500</v>
          </cell>
          <cell r="X80">
            <v>13500</v>
          </cell>
          <cell r="Y80">
            <v>13500</v>
          </cell>
          <cell r="Z80">
            <v>13500</v>
          </cell>
          <cell r="AA80">
            <v>13500</v>
          </cell>
          <cell r="AB80">
            <v>13500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3000</v>
          </cell>
          <cell r="N98">
            <v>3000</v>
          </cell>
          <cell r="O98">
            <v>3000</v>
          </cell>
          <cell r="P98">
            <v>3000</v>
          </cell>
          <cell r="Q98">
            <v>3000</v>
          </cell>
          <cell r="R98">
            <v>3000</v>
          </cell>
          <cell r="S98">
            <v>3000</v>
          </cell>
          <cell r="T98">
            <v>3000</v>
          </cell>
          <cell r="U98">
            <v>6000</v>
          </cell>
          <cell r="V98">
            <v>6000</v>
          </cell>
          <cell r="W98">
            <v>6000</v>
          </cell>
          <cell r="X98">
            <v>6000</v>
          </cell>
          <cell r="Y98">
            <v>6000</v>
          </cell>
          <cell r="Z98">
            <v>6000</v>
          </cell>
          <cell r="AA98">
            <v>6000</v>
          </cell>
          <cell r="AB98">
            <v>6000</v>
          </cell>
        </row>
        <row r="204">
          <cell r="G204">
            <v>111432.52466749999</v>
          </cell>
          <cell r="H204">
            <v>133588.04927305534</v>
          </cell>
          <cell r="I204">
            <v>200215.5491077131</v>
          </cell>
          <cell r="J204">
            <v>219194.50178569418</v>
          </cell>
          <cell r="K204">
            <v>231708.965994</v>
          </cell>
          <cell r="L204">
            <v>259202.96936001017</v>
          </cell>
          <cell r="M204">
            <v>328700.16680404538</v>
          </cell>
          <cell r="N204">
            <v>308067.16069578321</v>
          </cell>
          <cell r="O204">
            <v>361285.8126862878</v>
          </cell>
          <cell r="P204">
            <v>366730.38089108781</v>
          </cell>
          <cell r="Q204">
            <v>409788.33211420092</v>
          </cell>
          <cell r="R204">
            <v>425727.9518686923</v>
          </cell>
          <cell r="S204">
            <v>554824.99634051812</v>
          </cell>
          <cell r="T204">
            <v>417917.09069750377</v>
          </cell>
          <cell r="U204">
            <v>461338.46153585572</v>
          </cell>
          <cell r="V204">
            <v>473921.43034568295</v>
          </cell>
          <cell r="W204">
            <v>736591.29142248002</v>
          </cell>
          <cell r="X204">
            <v>498552.87854045426</v>
          </cell>
          <cell r="Y204">
            <v>574849.81131749507</v>
          </cell>
          <cell r="Z204">
            <v>590590.39305507136</v>
          </cell>
          <cell r="AA204">
            <v>606768.83994428639</v>
          </cell>
          <cell r="AB204">
            <v>623397.33234125527</v>
          </cell>
          <cell r="AC204">
            <v>640488.38943032443</v>
          </cell>
        </row>
        <row r="205">
          <cell r="G205">
            <v>20057.85444015</v>
          </cell>
          <cell r="H205">
            <v>24045.848869149966</v>
          </cell>
          <cell r="I205">
            <v>36038.798839388357</v>
          </cell>
          <cell r="J205">
            <v>39455.010321424954</v>
          </cell>
          <cell r="K205">
            <v>41707.613878920005</v>
          </cell>
          <cell r="L205">
            <v>46656.534484801829</v>
          </cell>
          <cell r="M205">
            <v>59166.03002472817</v>
          </cell>
          <cell r="N205">
            <v>55452.088925240983</v>
          </cell>
          <cell r="O205">
            <v>65031.446283531797</v>
          </cell>
          <cell r="P205">
            <v>66011.468560395806</v>
          </cell>
          <cell r="Q205">
            <v>73761.899780556152</v>
          </cell>
          <cell r="R205">
            <v>76631.031336364598</v>
          </cell>
          <cell r="S205">
            <v>99868.499341293253</v>
          </cell>
          <cell r="T205">
            <v>75225.07632555069</v>
          </cell>
          <cell r="U205">
            <v>83040.923076454041</v>
          </cell>
          <cell r="V205">
            <v>85305.857462222921</v>
          </cell>
          <cell r="W205">
            <v>132586.4324560464</v>
          </cell>
          <cell r="X205">
            <v>89739.518137281775</v>
          </cell>
          <cell r="Y205">
            <v>103472.9660371491</v>
          </cell>
          <cell r="Z205">
            <v>106306.27074991283</v>
          </cell>
          <cell r="AA205">
            <v>109218.39118997155</v>
          </cell>
          <cell r="AB205">
            <v>112211.51982142593</v>
          </cell>
          <cell r="AC205">
            <v>115287.9100974584</v>
          </cell>
        </row>
        <row r="206">
          <cell r="G206">
            <v>53117.709702549997</v>
          </cell>
          <cell r="H206">
            <v>145314.54275377555</v>
          </cell>
          <cell r="I206">
            <v>194213.71244513954</v>
          </cell>
          <cell r="J206">
            <v>244408.45116263977</v>
          </cell>
          <cell r="K206">
            <v>264280.08419761102</v>
          </cell>
          <cell r="L206">
            <v>290372.85464970762</v>
          </cell>
          <cell r="M206">
            <v>348455.28862087586</v>
          </cell>
          <cell r="N206">
            <v>346764.26587368594</v>
          </cell>
          <cell r="O206">
            <v>414299.34430916025</v>
          </cell>
          <cell r="P206">
            <v>414589.54933123139</v>
          </cell>
          <cell r="Q206">
            <v>465524.35911215335</v>
          </cell>
          <cell r="R206">
            <v>491110.77400597959</v>
          </cell>
          <cell r="S206">
            <v>643030.29298313137</v>
          </cell>
          <cell r="T206">
            <v>481049.58665566408</v>
          </cell>
          <cell r="U206">
            <v>506789.05158399546</v>
          </cell>
          <cell r="V206">
            <v>549728.32491953508</v>
          </cell>
          <cell r="W206">
            <v>859414.52267324529</v>
          </cell>
          <cell r="X206">
            <v>578257.60668066167</v>
          </cell>
          <cell r="Y206">
            <v>631028.38210332277</v>
          </cell>
          <cell r="Z206">
            <v>685267.11366431275</v>
          </cell>
          <cell r="AA206">
            <v>704034.17486015824</v>
          </cell>
          <cell r="AB206">
            <v>723323.29059206438</v>
          </cell>
          <cell r="AC206">
            <v>743148.98316247214</v>
          </cell>
        </row>
        <row r="207">
          <cell r="G207">
            <v>78372.669405099994</v>
          </cell>
          <cell r="H207">
            <v>90692.024793529781</v>
          </cell>
          <cell r="I207">
            <v>132732.66029549166</v>
          </cell>
          <cell r="J207">
            <v>146973.72123997106</v>
          </cell>
          <cell r="K207">
            <v>156110.21691528001</v>
          </cell>
          <cell r="L207">
            <v>171596.86611038441</v>
          </cell>
          <cell r="M207">
            <v>211007.77431828209</v>
          </cell>
          <cell r="N207">
            <v>227762.75806562038</v>
          </cell>
          <cell r="O207">
            <v>239780.67272627976</v>
          </cell>
          <cell r="P207">
            <v>257932.97284653195</v>
          </cell>
          <cell r="Q207">
            <v>275958.84562913561</v>
          </cell>
          <cell r="R207">
            <v>287207.05482821289</v>
          </cell>
          <cell r="S207">
            <v>298870.25752689288</v>
          </cell>
          <cell r="T207">
            <v>310962.83789428329</v>
          </cell>
          <cell r="U207">
            <v>348553.17092259764</v>
          </cell>
          <cell r="V207">
            <v>358052.13381096831</v>
          </cell>
          <cell r="W207">
            <v>367815.33501624962</v>
          </cell>
          <cell r="X207">
            <v>377850.12501332397</v>
          </cell>
          <cell r="Y207">
            <v>425144.52026464534</v>
          </cell>
          <cell r="Z207">
            <v>436774.07040531677</v>
          </cell>
          <cell r="AA207">
            <v>448727.12667941651</v>
          </cell>
          <cell r="AB207">
            <v>461012.68825003342</v>
          </cell>
          <cell r="AC207">
            <v>473640.00461534417</v>
          </cell>
        </row>
        <row r="208"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</row>
        <row r="209"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G211">
            <v>0</v>
          </cell>
          <cell r="H211">
            <v>4.3655745685100555E-11</v>
          </cell>
          <cell r="I211">
            <v>-7.2759576141834259E-11</v>
          </cell>
          <cell r="J211">
            <v>8.7311491370201111E-11</v>
          </cell>
          <cell r="K211">
            <v>-1.4551915228366852E-10</v>
          </cell>
          <cell r="L211">
            <v>2.9103830456733704E-11</v>
          </cell>
          <cell r="M211">
            <v>1.1641532182693481E-10</v>
          </cell>
          <cell r="N211">
            <v>3.4924596548080444E-10</v>
          </cell>
          <cell r="O211">
            <v>-2.3283064365386963E-10</v>
          </cell>
          <cell r="P211">
            <v>0</v>
          </cell>
          <cell r="Q211">
            <v>-6.4028427004814148E-10</v>
          </cell>
          <cell r="R211">
            <v>2.9103830456733704E-10</v>
          </cell>
          <cell r="S211">
            <v>-1.1641532182693481E-10</v>
          </cell>
          <cell r="T211">
            <v>-5.8207660913467407E-10</v>
          </cell>
          <cell r="U211">
            <v>-2.9103830456733704E-10</v>
          </cell>
          <cell r="V211">
            <v>-5.2386894822120667E-10</v>
          </cell>
          <cell r="W211">
            <v>6.9849193096160889E-10</v>
          </cell>
          <cell r="X211">
            <v>-4.0745362639427185E-10</v>
          </cell>
          <cell r="Y211">
            <v>-2.3283064365386963E-10</v>
          </cell>
          <cell r="Z211">
            <v>9.3132257461547852E-10</v>
          </cell>
          <cell r="AA211">
            <v>4.6566128730773926E-10</v>
          </cell>
          <cell r="AB211">
            <v>4.6566128730773926E-10</v>
          </cell>
          <cell r="AC211">
            <v>1.6880221664905548E-9</v>
          </cell>
        </row>
        <row r="392">
          <cell r="G392">
            <v>75055.002599999993</v>
          </cell>
          <cell r="H392">
            <v>86907.120573208769</v>
          </cell>
          <cell r="I392">
            <v>108424.48609533175</v>
          </cell>
          <cell r="J392">
            <v>121755.5481212747</v>
          </cell>
          <cell r="K392">
            <v>130164.49483200001</v>
          </cell>
          <cell r="L392">
            <v>144682.3950920777</v>
          </cell>
          <cell r="M392">
            <v>166702.70271958737</v>
          </cell>
          <cell r="N392">
            <v>182267.51543406656</v>
          </cell>
          <cell r="O392">
            <v>193091.76635564159</v>
          </cell>
          <cell r="P392">
            <v>209984.02953422902</v>
          </cell>
          <cell r="Q392">
            <v>219342.17431107335</v>
          </cell>
          <cell r="R392">
            <v>229094.98573121431</v>
          </cell>
          <cell r="S392">
            <v>239220.66562638941</v>
          </cell>
          <cell r="T392">
            <v>249732.41169856209</v>
          </cell>
          <cell r="U392">
            <v>265401.26410259586</v>
          </cell>
          <cell r="V392">
            <v>272784.08938115544</v>
          </cell>
          <cell r="W392">
            <v>280372.28711443208</v>
          </cell>
          <cell r="X392">
            <v>288171.57027050562</v>
          </cell>
          <cell r="Y392">
            <v>333795.05973682896</v>
          </cell>
          <cell r="Z392">
            <v>343080.43602626043</v>
          </cell>
          <cell r="AA392">
            <v>352624.10916677263</v>
          </cell>
          <cell r="AB392">
            <v>362433.26435594924</v>
          </cell>
          <cell r="AC392">
            <v>372515.2866663012</v>
          </cell>
        </row>
        <row r="393">
          <cell r="G393">
            <v>62417.850779111111</v>
          </cell>
          <cell r="H393">
            <v>100096.46768688288</v>
          </cell>
          <cell r="I393">
            <v>121245.88906770936</v>
          </cell>
          <cell r="J393">
            <v>139783.20081555529</v>
          </cell>
          <cell r="K393">
            <v>150973.65064918099</v>
          </cell>
          <cell r="L393">
            <v>165862.13044847402</v>
          </cell>
          <cell r="M393">
            <v>189728.31436190126</v>
          </cell>
          <cell r="N393">
            <v>210341.42488949359</v>
          </cell>
          <cell r="O393">
            <v>224451.22527424232</v>
          </cell>
          <cell r="P393">
            <v>242160.26466066606</v>
          </cell>
          <cell r="Q393">
            <v>256177.98117900547</v>
          </cell>
          <cell r="R393">
            <v>267287.32294258184</v>
          </cell>
          <cell r="S393">
            <v>279014.84908831166</v>
          </cell>
          <cell r="T393">
            <v>291293.59027484251</v>
          </cell>
          <cell r="U393">
            <v>308451.99109811155</v>
          </cell>
          <cell r="V393">
            <v>319957.10275788372</v>
          </cell>
          <cell r="W393">
            <v>328435.93318470189</v>
          </cell>
          <cell r="X393">
            <v>337572.23145404994</v>
          </cell>
          <cell r="Y393">
            <v>378190.62486162293</v>
          </cell>
          <cell r="Z393">
            <v>402681.37564095785</v>
          </cell>
          <cell r="AA393">
            <v>413061.21563773591</v>
          </cell>
          <cell r="AB393">
            <v>424551.58586906979</v>
          </cell>
          <cell r="AC393">
            <v>436361.59058327135</v>
          </cell>
        </row>
        <row r="394">
          <cell r="G394">
            <v>75055.002599999993</v>
          </cell>
          <cell r="H394">
            <v>86907.120573208769</v>
          </cell>
          <cell r="I394">
            <v>108424.48609533175</v>
          </cell>
          <cell r="J394">
            <v>121755.5481212747</v>
          </cell>
          <cell r="K394">
            <v>130164.49483200001</v>
          </cell>
          <cell r="L394">
            <v>144682.3950920777</v>
          </cell>
          <cell r="M394">
            <v>166702.70271958737</v>
          </cell>
          <cell r="N394">
            <v>182267.51543406656</v>
          </cell>
          <cell r="O394">
            <v>193091.76635564159</v>
          </cell>
          <cell r="P394">
            <v>209984.02953422902</v>
          </cell>
          <cell r="Q394">
            <v>219342.17431107335</v>
          </cell>
          <cell r="R394">
            <v>229094.98573121431</v>
          </cell>
          <cell r="S394">
            <v>239220.66562638941</v>
          </cell>
          <cell r="T394">
            <v>249732.41169856209</v>
          </cell>
          <cell r="U394">
            <v>265401.26410259586</v>
          </cell>
          <cell r="V394">
            <v>272784.08938115544</v>
          </cell>
          <cell r="W394">
            <v>280372.28711443208</v>
          </cell>
          <cell r="X394">
            <v>288171.57027050562</v>
          </cell>
          <cell r="Y394">
            <v>333795.05973682896</v>
          </cell>
          <cell r="Z394">
            <v>343080.43602626043</v>
          </cell>
          <cell r="AA394">
            <v>352624.10916677263</v>
          </cell>
          <cell r="AB394">
            <v>362433.26435594924</v>
          </cell>
          <cell r="AC394">
            <v>372515.2866663012</v>
          </cell>
        </row>
        <row r="395">
          <cell r="G395">
            <v>62417.850779111111</v>
          </cell>
          <cell r="H395">
            <v>100096.46768688288</v>
          </cell>
          <cell r="I395">
            <v>121245.88906770936</v>
          </cell>
          <cell r="J395">
            <v>139783.20081555529</v>
          </cell>
          <cell r="K395">
            <v>150973.65064918099</v>
          </cell>
          <cell r="L395">
            <v>165862.13044847402</v>
          </cell>
          <cell r="M395">
            <v>189728.31436190126</v>
          </cell>
          <cell r="N395">
            <v>210341.42488949359</v>
          </cell>
          <cell r="O395">
            <v>224451.22527424232</v>
          </cell>
          <cell r="P395">
            <v>242160.26466066606</v>
          </cell>
          <cell r="Q395">
            <v>256177.98117900547</v>
          </cell>
          <cell r="R395">
            <v>267287.32294258184</v>
          </cell>
          <cell r="S395">
            <v>279014.84908831166</v>
          </cell>
          <cell r="T395">
            <v>291293.59027484251</v>
          </cell>
          <cell r="U395">
            <v>308451.99109811155</v>
          </cell>
          <cell r="V395">
            <v>319957.10275788372</v>
          </cell>
          <cell r="W395">
            <v>328435.93318470189</v>
          </cell>
          <cell r="X395">
            <v>337572.23145404994</v>
          </cell>
          <cell r="Y395">
            <v>378190.62486162293</v>
          </cell>
          <cell r="Z395">
            <v>402681.37564095785</v>
          </cell>
          <cell r="AA395">
            <v>413061.21563773591</v>
          </cell>
          <cell r="AB395">
            <v>424551.58586906979</v>
          </cell>
          <cell r="AC395">
            <v>436361.59058327135</v>
          </cell>
        </row>
        <row r="396">
          <cell r="G396">
            <v>14282.050601999999</v>
          </cell>
          <cell r="H396">
            <v>15762.403745998625</v>
          </cell>
          <cell r="I396">
            <v>19861.501557747746</v>
          </cell>
          <cell r="J396">
            <v>22053.540933159959</v>
          </cell>
          <cell r="K396">
            <v>23518.047902300412</v>
          </cell>
          <cell r="L396">
            <v>26192.480473500622</v>
          </cell>
          <cell r="M396">
            <v>30316.170676566078</v>
          </cell>
          <cell r="N396">
            <v>32970.884763550239</v>
          </cell>
          <cell r="O396">
            <v>34872.041367415914</v>
          </cell>
          <cell r="P396">
            <v>37973.531399664789</v>
          </cell>
          <cell r="Q396">
            <v>39630.229993668858</v>
          </cell>
          <cell r="R396">
            <v>41343.84872731565</v>
          </cell>
          <cell r="S396">
            <v>43170.456359938908</v>
          </cell>
          <cell r="T396">
            <v>45066.695018511447</v>
          </cell>
          <cell r="U396">
            <v>48044.650453871487</v>
          </cell>
          <cell r="V396">
            <v>49188.198285461367</v>
          </cell>
          <cell r="W396">
            <v>50556.49573851467</v>
          </cell>
          <cell r="X396">
            <v>51962.855938025277</v>
          </cell>
          <cell r="Y396">
            <v>60553.715007799387</v>
          </cell>
          <cell r="Z396">
            <v>61862.101329200843</v>
          </cell>
          <cell r="AA396">
            <v>63582.956303356077</v>
          </cell>
          <cell r="AB396">
            <v>65351.681326837905</v>
          </cell>
          <cell r="AC396">
            <v>67169.608029363473</v>
          </cell>
        </row>
        <row r="397"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G398">
            <v>4169.7223666666669</v>
          </cell>
          <cell r="H398">
            <v>4828.1733651782652</v>
          </cell>
          <cell r="I398">
            <v>6023.5825608517644</v>
          </cell>
          <cell r="J398">
            <v>6764.1971178485946</v>
          </cell>
          <cell r="K398">
            <v>7231.3608240000003</v>
          </cell>
          <cell r="L398">
            <v>8037.9108384487618</v>
          </cell>
          <cell r="M398">
            <v>9261.2612621992994</v>
          </cell>
          <cell r="N398">
            <v>10125.973079670366</v>
          </cell>
          <cell r="O398">
            <v>10727.3203530912</v>
          </cell>
          <cell r="P398">
            <v>11665.779418568278</v>
          </cell>
          <cell r="Q398">
            <v>12185.676350615187</v>
          </cell>
          <cell r="R398">
            <v>12727.499207289684</v>
          </cell>
          <cell r="S398">
            <v>13290.036979243856</v>
          </cell>
          <cell r="T398">
            <v>13874.022872142337</v>
          </cell>
          <cell r="U398">
            <v>14744.514672366437</v>
          </cell>
          <cell r="V398">
            <v>15154.671632286412</v>
          </cell>
          <cell r="W398">
            <v>15576.238173024003</v>
          </cell>
          <cell r="X398">
            <v>16009.531681694758</v>
          </cell>
          <cell r="Y398">
            <v>18544.169985379387</v>
          </cell>
          <cell r="Z398">
            <v>19060.024223681135</v>
          </cell>
          <cell r="AA398">
            <v>19590.228287042926</v>
          </cell>
          <cell r="AB398">
            <v>20135.181353108292</v>
          </cell>
          <cell r="AC398">
            <v>20695.293703683394</v>
          </cell>
        </row>
        <row r="399">
          <cell r="G399">
            <v>120.00060000000001</v>
          </cell>
          <cell r="H399">
            <v>123.33872827198833</v>
          </cell>
          <cell r="I399">
            <v>845.11875808753894</v>
          </cell>
          <cell r="J399">
            <v>868.62793070467319</v>
          </cell>
          <cell r="K399">
            <v>892.7910720000001</v>
          </cell>
          <cell r="L399">
            <v>917.62637381034097</v>
          </cell>
          <cell r="M399">
            <v>1414.7436558394993</v>
          </cell>
          <cell r="N399">
            <v>1454.0984240254413</v>
          </cell>
          <cell r="O399">
            <v>1494.5479472736004</v>
          </cell>
          <cell r="P399">
            <v>1536.1226790385761</v>
          </cell>
          <cell r="Q399">
            <v>1841.9958451897448</v>
          </cell>
          <cell r="R399">
            <v>1893.235742387867</v>
          </cell>
          <cell r="S399">
            <v>1945.9010103715584</v>
          </cell>
          <cell r="T399">
            <v>2000.0312995302124</v>
          </cell>
          <cell r="U399">
            <v>2643.0001404407885</v>
          </cell>
          <cell r="V399">
            <v>2716.522051928519</v>
          </cell>
          <cell r="W399">
            <v>2792.0891662848007</v>
          </cell>
          <cell r="X399">
            <v>2869.758376137815</v>
          </cell>
          <cell r="Y399">
            <v>2949.5881567319207</v>
          </cell>
          <cell r="Z399">
            <v>3031.6386099522274</v>
          </cell>
          <cell r="AA399">
            <v>3115.9715095738375</v>
          </cell>
          <cell r="AB399">
            <v>3202.6503477698016</v>
          </cell>
          <cell r="AC399">
            <v>3291.7403829128234</v>
          </cell>
        </row>
        <row r="400"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</row>
        <row r="401">
          <cell r="G401">
            <v>31208.925389555552</v>
          </cell>
          <cell r="H401">
            <v>34443.771148663662</v>
          </cell>
          <cell r="I401">
            <v>43401.058959522859</v>
          </cell>
          <cell r="J401">
            <v>48191.070928016205</v>
          </cell>
          <cell r="K401">
            <v>51391.289860582387</v>
          </cell>
          <cell r="L401">
            <v>57235.420293945805</v>
          </cell>
          <cell r="M401">
            <v>66246.447033977718</v>
          </cell>
          <cell r="N401">
            <v>72047.488927757935</v>
          </cell>
          <cell r="O401">
            <v>76201.868173242183</v>
          </cell>
          <cell r="P401">
            <v>82979.198243711959</v>
          </cell>
          <cell r="Q401">
            <v>86599.391467646768</v>
          </cell>
          <cell r="R401">
            <v>90343.96573746753</v>
          </cell>
          <cell r="S401">
            <v>94335.441675422044</v>
          </cell>
          <cell r="T401">
            <v>98479.074299710221</v>
          </cell>
          <cell r="U401">
            <v>104986.45839920067</v>
          </cell>
          <cell r="V401">
            <v>107485.32217934149</v>
          </cell>
          <cell r="W401">
            <v>110475.3055026802</v>
          </cell>
          <cell r="X401">
            <v>113548.46297568489</v>
          </cell>
          <cell r="Y401">
            <v>132321.08094296901</v>
          </cell>
          <cell r="Z401">
            <v>135180.14734899442</v>
          </cell>
          <cell r="AA401">
            <v>138940.5341443707</v>
          </cell>
          <cell r="AB401">
            <v>142805.52586234949</v>
          </cell>
          <cell r="AC401">
            <v>146778.03236046093</v>
          </cell>
        </row>
        <row r="402"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</row>
        <row r="403">
          <cell r="G403">
            <v>0</v>
          </cell>
          <cell r="H403">
            <v>-1.5489831639570184E-11</v>
          </cell>
          <cell r="I403">
            <v>-5.5848659030743875E-12</v>
          </cell>
          <cell r="J403">
            <v>-5.2523319027386606E-11</v>
          </cell>
          <cell r="K403">
            <v>-7.8443918027915061E-12</v>
          </cell>
          <cell r="L403">
            <v>-1.6905232769204304E-10</v>
          </cell>
          <cell r="M403">
            <v>-2.7512214728631079E-11</v>
          </cell>
          <cell r="N403">
            <v>1.8576429283712059E-10</v>
          </cell>
          <cell r="O403">
            <v>-2.6830093702301383E-11</v>
          </cell>
          <cell r="P403">
            <v>5.9117155615240335E-11</v>
          </cell>
          <cell r="Q403">
            <v>-8.3218765212222934E-11</v>
          </cell>
          <cell r="R403">
            <v>8.0262907431460917E-11</v>
          </cell>
          <cell r="S403">
            <v>-1.5302248357329518E-10</v>
          </cell>
          <cell r="T403">
            <v>3.2673597161192447E-10</v>
          </cell>
          <cell r="U403">
            <v>-2.914930519182235E-10</v>
          </cell>
          <cell r="V403">
            <v>1.2505552149377763E-10</v>
          </cell>
          <cell r="W403">
            <v>-1.4097167877480388E-11</v>
          </cell>
          <cell r="X403">
            <v>3.9972292142920196E-10</v>
          </cell>
          <cell r="Y403">
            <v>-8.7311491370201111E-11</v>
          </cell>
          <cell r="Z403">
            <v>1.9099388737231493E-10</v>
          </cell>
          <cell r="AA403">
            <v>3.4788172342814505E-10</v>
          </cell>
          <cell r="AB403">
            <v>-1.1959855328314006E-9</v>
          </cell>
          <cell r="AC403">
            <v>9.1858964879065752E-11</v>
          </cell>
        </row>
      </sheetData>
      <sheetData sheetId="3">
        <row r="199">
          <cell r="B199">
            <v>460775.12625072763</v>
          </cell>
        </row>
        <row r="200">
          <cell r="B200">
            <v>0.71534655801043634</v>
          </cell>
        </row>
        <row r="206">
          <cell r="B206">
            <v>2.8418076124979148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B8" t="str">
            <v>7.0</v>
          </cell>
        </row>
        <row r="15">
          <cell r="B15">
            <v>0</v>
          </cell>
        </row>
      </sheetData>
      <sheetData sheetId="11" refreshError="1"/>
      <sheetData sheetId="12" refreshError="1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Старт"/>
      <sheetName val="Проект"/>
      <sheetName val="Результаты"/>
      <sheetName val="Графики"/>
      <sheetName val="Сценарии"/>
      <sheetName val="Отчет"/>
      <sheetName val="Ставка дисконтирования"/>
      <sheetName val="Структура финансирования"/>
      <sheetName val="Language"/>
      <sheetName val="Options"/>
      <sheetName val="Анализ чувствительности"/>
      <sheetName val="Выводы"/>
      <sheetName val="Титул"/>
      <sheetName val="Чувствительность"/>
      <sheetName val="Списки"/>
      <sheetName val="Калькулятор"/>
      <sheetName val="1.1"/>
      <sheetName val="7.6"/>
      <sheetName val="7.2"/>
      <sheetName val="Исходные данные"/>
      <sheetName val="Графики_розн"/>
      <sheetName val="Чек-лист"/>
      <sheetName val="1.5"/>
      <sheetName val="5.1.2"/>
      <sheetName val="4.7.1"/>
      <sheetName val="2.5"/>
      <sheetName val="2.1"/>
      <sheetName val="0.3"/>
      <sheetName val="4.6"/>
      <sheetName val="Предварительная Оферта"/>
      <sheetName val="5.3"/>
      <sheetName val="Export_map"/>
      <sheetName val="2.4"/>
    </sheetNames>
    <sheetDataSet>
      <sheetData sheetId="0">
        <row r="4">
          <cell r="A4" t="str">
            <v>ООО  ПКНМ (Фонд, "проект")</v>
          </cell>
        </row>
        <row r="8">
          <cell r="D8">
            <v>1</v>
          </cell>
        </row>
        <row r="9">
          <cell r="D9">
            <v>1</v>
          </cell>
        </row>
        <row r="10">
          <cell r="D10">
            <v>5</v>
          </cell>
        </row>
        <row r="16">
          <cell r="B16">
            <v>42278</v>
          </cell>
        </row>
        <row r="18">
          <cell r="D18">
            <v>14</v>
          </cell>
        </row>
        <row r="19">
          <cell r="D19">
            <v>2</v>
          </cell>
        </row>
        <row r="23">
          <cell r="B23">
            <v>10</v>
          </cell>
        </row>
        <row r="40">
          <cell r="B40">
            <v>1</v>
          </cell>
        </row>
        <row r="42">
          <cell r="B42" t="str">
            <v>тыс. руб.</v>
          </cell>
        </row>
        <row r="50">
          <cell r="B50" t="str">
            <v>$</v>
          </cell>
        </row>
        <row r="56">
          <cell r="B56" t="str">
            <v>EUR</v>
          </cell>
        </row>
        <row r="62">
          <cell r="B62">
            <v>1</v>
          </cell>
        </row>
        <row r="72">
          <cell r="B72">
            <v>2</v>
          </cell>
        </row>
      </sheetData>
      <sheetData sheetId="1" refreshError="1"/>
      <sheetData sheetId="2">
        <row r="44">
          <cell r="G44">
            <v>450</v>
          </cell>
          <cell r="H44">
            <v>450</v>
          </cell>
          <cell r="I44">
            <v>550</v>
          </cell>
          <cell r="J44">
            <v>600</v>
          </cell>
          <cell r="K44">
            <v>650</v>
          </cell>
          <cell r="L44">
            <v>700.00000000000011</v>
          </cell>
          <cell r="M44">
            <v>750</v>
          </cell>
          <cell r="N44">
            <v>850.00000000000011</v>
          </cell>
          <cell r="O44">
            <v>900</v>
          </cell>
          <cell r="P44">
            <v>1000</v>
          </cell>
          <cell r="Q44">
            <v>1030</v>
          </cell>
          <cell r="R44">
            <v>1060</v>
          </cell>
          <cell r="S44">
            <v>1090</v>
          </cell>
          <cell r="T44">
            <v>1120</v>
          </cell>
          <cell r="U44">
            <v>1250</v>
          </cell>
          <cell r="V44">
            <v>1250</v>
          </cell>
          <cell r="W44">
            <v>1250</v>
          </cell>
          <cell r="X44">
            <v>1250</v>
          </cell>
          <cell r="Y44">
            <v>1250</v>
          </cell>
          <cell r="Z44">
            <v>1250</v>
          </cell>
          <cell r="AA44">
            <v>1250</v>
          </cell>
          <cell r="AB44">
            <v>1250</v>
          </cell>
        </row>
        <row r="62">
          <cell r="G62">
            <v>549.99990000000003</v>
          </cell>
          <cell r="H62">
            <v>1500</v>
          </cell>
          <cell r="I62">
            <v>1999.9998000000001</v>
          </cell>
          <cell r="J62">
            <v>2499.9900000000002</v>
          </cell>
          <cell r="K62">
            <v>2499.9900000000002</v>
          </cell>
          <cell r="L62">
            <v>3000</v>
          </cell>
          <cell r="M62">
            <v>3000</v>
          </cell>
          <cell r="N62">
            <v>3000</v>
          </cell>
          <cell r="O62">
            <v>3000</v>
          </cell>
          <cell r="P62">
            <v>3000</v>
          </cell>
          <cell r="Q62">
            <v>3000</v>
          </cell>
          <cell r="R62">
            <v>3000</v>
          </cell>
          <cell r="S62">
            <v>3000</v>
          </cell>
          <cell r="T62">
            <v>3000</v>
          </cell>
          <cell r="U62">
            <v>3000</v>
          </cell>
          <cell r="V62">
            <v>3000</v>
          </cell>
          <cell r="W62">
            <v>3000</v>
          </cell>
          <cell r="X62">
            <v>3000</v>
          </cell>
          <cell r="Y62">
            <v>3000</v>
          </cell>
          <cell r="Z62">
            <v>3000</v>
          </cell>
          <cell r="AA62">
            <v>3000</v>
          </cell>
          <cell r="AB62">
            <v>3000</v>
          </cell>
        </row>
        <row r="80">
          <cell r="G80">
            <v>900.00450000000001</v>
          </cell>
          <cell r="H80">
            <v>900.00450000000001</v>
          </cell>
          <cell r="I80">
            <v>5999.94</v>
          </cell>
          <cell r="J80">
            <v>5999.94</v>
          </cell>
          <cell r="K80">
            <v>5999.94</v>
          </cell>
          <cell r="L80">
            <v>5999.94</v>
          </cell>
          <cell r="M80">
            <v>9000.0045000000009</v>
          </cell>
          <cell r="N80">
            <v>9000.0045000000009</v>
          </cell>
          <cell r="O80">
            <v>9000.0045000000009</v>
          </cell>
          <cell r="P80">
            <v>9000.0045000000009</v>
          </cell>
          <cell r="Q80">
            <v>10500.002999999999</v>
          </cell>
          <cell r="R80">
            <v>10500.002999999999</v>
          </cell>
          <cell r="S80">
            <v>10500.002999999999</v>
          </cell>
          <cell r="T80">
            <v>10500.002999999999</v>
          </cell>
          <cell r="U80">
            <v>13500</v>
          </cell>
          <cell r="V80">
            <v>13500</v>
          </cell>
          <cell r="W80">
            <v>13500</v>
          </cell>
          <cell r="X80">
            <v>13500</v>
          </cell>
          <cell r="Y80">
            <v>13500</v>
          </cell>
          <cell r="Z80">
            <v>13500</v>
          </cell>
          <cell r="AA80">
            <v>13500</v>
          </cell>
          <cell r="AB80">
            <v>13500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3000</v>
          </cell>
          <cell r="N98">
            <v>3000</v>
          </cell>
          <cell r="O98">
            <v>3000</v>
          </cell>
          <cell r="P98">
            <v>3000</v>
          </cell>
          <cell r="Q98">
            <v>3000</v>
          </cell>
          <cell r="R98">
            <v>3000</v>
          </cell>
          <cell r="S98">
            <v>3000</v>
          </cell>
          <cell r="T98">
            <v>3000</v>
          </cell>
          <cell r="U98">
            <v>6000</v>
          </cell>
          <cell r="V98">
            <v>6000</v>
          </cell>
          <cell r="W98">
            <v>6000</v>
          </cell>
          <cell r="X98">
            <v>6000</v>
          </cell>
          <cell r="Y98">
            <v>6000</v>
          </cell>
          <cell r="Z98">
            <v>6000</v>
          </cell>
          <cell r="AA98">
            <v>6000</v>
          </cell>
          <cell r="AB98">
            <v>6000</v>
          </cell>
        </row>
        <row r="204">
          <cell r="G204">
            <v>111432.52466749999</v>
          </cell>
          <cell r="H204">
            <v>133588.04927305534</v>
          </cell>
          <cell r="I204">
            <v>200215.5491077131</v>
          </cell>
          <cell r="J204">
            <v>219194.50178569418</v>
          </cell>
          <cell r="K204">
            <v>231708.965994</v>
          </cell>
          <cell r="L204">
            <v>259202.96936001017</v>
          </cell>
          <cell r="M204">
            <v>328700.16680404538</v>
          </cell>
          <cell r="N204">
            <v>308067.16069578321</v>
          </cell>
          <cell r="O204">
            <v>361285.8126862878</v>
          </cell>
          <cell r="P204">
            <v>366730.38089108781</v>
          </cell>
          <cell r="Q204">
            <v>409788.33211420092</v>
          </cell>
          <cell r="R204">
            <v>425727.9518686923</v>
          </cell>
          <cell r="S204">
            <v>554824.99634051812</v>
          </cell>
          <cell r="T204">
            <v>417917.09069750377</v>
          </cell>
          <cell r="U204">
            <v>461338.46153585572</v>
          </cell>
          <cell r="V204">
            <v>473921.43034568295</v>
          </cell>
          <cell r="W204">
            <v>736591.29142248002</v>
          </cell>
          <cell r="X204">
            <v>498552.87854045426</v>
          </cell>
          <cell r="Y204">
            <v>574849.81131749507</v>
          </cell>
          <cell r="Z204">
            <v>590590.39305507136</v>
          </cell>
          <cell r="AA204">
            <v>606768.83994428639</v>
          </cell>
          <cell r="AB204">
            <v>623397.33234125527</v>
          </cell>
          <cell r="AC204">
            <v>640488.38943032443</v>
          </cell>
        </row>
        <row r="205">
          <cell r="G205">
            <v>20057.85444015</v>
          </cell>
          <cell r="H205">
            <v>24045.848869149966</v>
          </cell>
          <cell r="I205">
            <v>36038.798839388357</v>
          </cell>
          <cell r="J205">
            <v>39455.010321424954</v>
          </cell>
          <cell r="K205">
            <v>41707.613878920005</v>
          </cell>
          <cell r="L205">
            <v>46656.534484801829</v>
          </cell>
          <cell r="M205">
            <v>59166.03002472817</v>
          </cell>
          <cell r="N205">
            <v>55452.088925240983</v>
          </cell>
          <cell r="O205">
            <v>65031.446283531797</v>
          </cell>
          <cell r="P205">
            <v>66011.468560395806</v>
          </cell>
          <cell r="Q205">
            <v>73761.899780556152</v>
          </cell>
          <cell r="R205">
            <v>76631.031336364598</v>
          </cell>
          <cell r="S205">
            <v>99868.499341293253</v>
          </cell>
          <cell r="T205">
            <v>75225.07632555069</v>
          </cell>
          <cell r="U205">
            <v>83040.923076454041</v>
          </cell>
          <cell r="V205">
            <v>85305.857462222921</v>
          </cell>
          <cell r="W205">
            <v>132586.4324560464</v>
          </cell>
          <cell r="X205">
            <v>89739.518137281775</v>
          </cell>
          <cell r="Y205">
            <v>103472.9660371491</v>
          </cell>
          <cell r="Z205">
            <v>106306.27074991283</v>
          </cell>
          <cell r="AA205">
            <v>109218.39118997155</v>
          </cell>
          <cell r="AB205">
            <v>112211.51982142593</v>
          </cell>
          <cell r="AC205">
            <v>115287.9100974584</v>
          </cell>
        </row>
        <row r="206">
          <cell r="G206">
            <v>53117.709702549997</v>
          </cell>
          <cell r="H206">
            <v>145314.54275377555</v>
          </cell>
          <cell r="I206">
            <v>194213.71244513954</v>
          </cell>
          <cell r="J206">
            <v>244408.45116263977</v>
          </cell>
          <cell r="K206">
            <v>264280.08419761102</v>
          </cell>
          <cell r="L206">
            <v>290372.85464970762</v>
          </cell>
          <cell r="M206">
            <v>348455.28862087586</v>
          </cell>
          <cell r="N206">
            <v>346764.26587368594</v>
          </cell>
          <cell r="O206">
            <v>414299.34430916025</v>
          </cell>
          <cell r="P206">
            <v>414589.54933123139</v>
          </cell>
          <cell r="Q206">
            <v>465524.35911215335</v>
          </cell>
          <cell r="R206">
            <v>491110.77400597959</v>
          </cell>
          <cell r="S206">
            <v>643030.29298313137</v>
          </cell>
          <cell r="T206">
            <v>481049.58665566408</v>
          </cell>
          <cell r="U206">
            <v>506789.05158399546</v>
          </cell>
          <cell r="V206">
            <v>549728.32491953508</v>
          </cell>
          <cell r="W206">
            <v>859414.52267324529</v>
          </cell>
          <cell r="X206">
            <v>578257.60668066167</v>
          </cell>
          <cell r="Y206">
            <v>631028.38210332277</v>
          </cell>
          <cell r="Z206">
            <v>685267.11366431275</v>
          </cell>
          <cell r="AA206">
            <v>704034.17486015824</v>
          </cell>
          <cell r="AB206">
            <v>723323.29059206438</v>
          </cell>
          <cell r="AC206">
            <v>743148.98316247214</v>
          </cell>
        </row>
        <row r="207">
          <cell r="G207">
            <v>78372.669405099994</v>
          </cell>
          <cell r="H207">
            <v>90692.024793529781</v>
          </cell>
          <cell r="I207">
            <v>132732.66029549166</v>
          </cell>
          <cell r="J207">
            <v>146973.72123997106</v>
          </cell>
          <cell r="K207">
            <v>156110.21691528001</v>
          </cell>
          <cell r="L207">
            <v>171596.86611038441</v>
          </cell>
          <cell r="M207">
            <v>211007.77431828209</v>
          </cell>
          <cell r="N207">
            <v>227762.75806562038</v>
          </cell>
          <cell r="O207">
            <v>239780.67272627976</v>
          </cell>
          <cell r="P207">
            <v>257932.97284653195</v>
          </cell>
          <cell r="Q207">
            <v>275958.84562913561</v>
          </cell>
          <cell r="R207">
            <v>287207.05482821289</v>
          </cell>
          <cell r="S207">
            <v>298870.25752689288</v>
          </cell>
          <cell r="T207">
            <v>310962.83789428329</v>
          </cell>
          <cell r="U207">
            <v>348553.17092259764</v>
          </cell>
          <cell r="V207">
            <v>358052.13381096831</v>
          </cell>
          <cell r="W207">
            <v>367815.33501624962</v>
          </cell>
          <cell r="X207">
            <v>377850.12501332397</v>
          </cell>
          <cell r="Y207">
            <v>425144.52026464534</v>
          </cell>
          <cell r="Z207">
            <v>436774.07040531677</v>
          </cell>
          <cell r="AA207">
            <v>448727.12667941651</v>
          </cell>
          <cell r="AB207">
            <v>461012.68825003342</v>
          </cell>
          <cell r="AC207">
            <v>473640.00461534417</v>
          </cell>
        </row>
        <row r="208"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</row>
        <row r="209"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G211">
            <v>0</v>
          </cell>
          <cell r="H211">
            <v>4.3655745685100555E-11</v>
          </cell>
          <cell r="I211">
            <v>-7.2759576141834259E-11</v>
          </cell>
          <cell r="J211">
            <v>8.7311491370201111E-11</v>
          </cell>
          <cell r="K211">
            <v>-1.4551915228366852E-10</v>
          </cell>
          <cell r="L211">
            <v>2.9103830456733704E-11</v>
          </cell>
          <cell r="M211">
            <v>1.1641532182693481E-10</v>
          </cell>
          <cell r="N211">
            <v>3.4924596548080444E-10</v>
          </cell>
          <cell r="O211">
            <v>-2.3283064365386963E-10</v>
          </cell>
          <cell r="P211">
            <v>0</v>
          </cell>
          <cell r="Q211">
            <v>-6.4028427004814148E-10</v>
          </cell>
          <cell r="R211">
            <v>2.9103830456733704E-10</v>
          </cell>
          <cell r="S211">
            <v>-1.1641532182693481E-10</v>
          </cell>
          <cell r="T211">
            <v>-5.8207660913467407E-10</v>
          </cell>
          <cell r="U211">
            <v>-2.9103830456733704E-10</v>
          </cell>
          <cell r="V211">
            <v>-5.2386894822120667E-10</v>
          </cell>
          <cell r="W211">
            <v>6.9849193096160889E-10</v>
          </cell>
          <cell r="X211">
            <v>-4.0745362639427185E-10</v>
          </cell>
          <cell r="Y211">
            <v>-2.3283064365386963E-10</v>
          </cell>
          <cell r="Z211">
            <v>9.3132257461547852E-10</v>
          </cell>
          <cell r="AA211">
            <v>4.6566128730773926E-10</v>
          </cell>
          <cell r="AB211">
            <v>4.6566128730773926E-10</v>
          </cell>
          <cell r="AC211">
            <v>1.6880221664905548E-9</v>
          </cell>
        </row>
        <row r="392">
          <cell r="G392">
            <v>75055.002599999993</v>
          </cell>
          <cell r="H392">
            <v>86907.120573208769</v>
          </cell>
          <cell r="I392">
            <v>108424.48609533175</v>
          </cell>
          <cell r="J392">
            <v>121755.5481212747</v>
          </cell>
          <cell r="K392">
            <v>130164.49483200001</v>
          </cell>
          <cell r="L392">
            <v>144682.3950920777</v>
          </cell>
          <cell r="M392">
            <v>166702.70271958737</v>
          </cell>
          <cell r="N392">
            <v>182267.51543406656</v>
          </cell>
          <cell r="O392">
            <v>193091.76635564159</v>
          </cell>
          <cell r="P392">
            <v>209984.02953422902</v>
          </cell>
          <cell r="Q392">
            <v>219342.17431107335</v>
          </cell>
          <cell r="R392">
            <v>229094.98573121431</v>
          </cell>
          <cell r="S392">
            <v>239220.66562638941</v>
          </cell>
          <cell r="T392">
            <v>249732.41169856209</v>
          </cell>
          <cell r="U392">
            <v>265401.26410259586</v>
          </cell>
          <cell r="V392">
            <v>272784.08938115544</v>
          </cell>
          <cell r="W392">
            <v>280372.28711443208</v>
          </cell>
          <cell r="X392">
            <v>288171.57027050562</v>
          </cell>
          <cell r="Y392">
            <v>333795.05973682896</v>
          </cell>
          <cell r="Z392">
            <v>343080.43602626043</v>
          </cell>
          <cell r="AA392">
            <v>352624.10916677263</v>
          </cell>
          <cell r="AB392">
            <v>362433.26435594924</v>
          </cell>
          <cell r="AC392">
            <v>372515.2866663012</v>
          </cell>
        </row>
        <row r="393">
          <cell r="G393">
            <v>62417.850779111111</v>
          </cell>
          <cell r="H393">
            <v>100096.46768688288</v>
          </cell>
          <cell r="I393">
            <v>121245.88906770936</v>
          </cell>
          <cell r="J393">
            <v>139783.20081555529</v>
          </cell>
          <cell r="K393">
            <v>150973.65064918099</v>
          </cell>
          <cell r="L393">
            <v>165862.13044847402</v>
          </cell>
          <cell r="M393">
            <v>189728.31436190126</v>
          </cell>
          <cell r="N393">
            <v>210341.42488949359</v>
          </cell>
          <cell r="O393">
            <v>224451.22527424232</v>
          </cell>
          <cell r="P393">
            <v>242160.26466066606</v>
          </cell>
          <cell r="Q393">
            <v>256177.98117900547</v>
          </cell>
          <cell r="R393">
            <v>267287.32294258184</v>
          </cell>
          <cell r="S393">
            <v>279014.84908831166</v>
          </cell>
          <cell r="T393">
            <v>291293.59027484251</v>
          </cell>
          <cell r="U393">
            <v>308451.99109811155</v>
          </cell>
          <cell r="V393">
            <v>319957.10275788372</v>
          </cell>
          <cell r="W393">
            <v>328435.93318470189</v>
          </cell>
          <cell r="X393">
            <v>337572.23145404994</v>
          </cell>
          <cell r="Y393">
            <v>378190.62486162293</v>
          </cell>
          <cell r="Z393">
            <v>402681.37564095785</v>
          </cell>
          <cell r="AA393">
            <v>413061.21563773591</v>
          </cell>
          <cell r="AB393">
            <v>424551.58586906979</v>
          </cell>
          <cell r="AC393">
            <v>436361.59058327135</v>
          </cell>
        </row>
        <row r="394">
          <cell r="G394">
            <v>75055.002599999993</v>
          </cell>
          <cell r="H394">
            <v>86907.120573208769</v>
          </cell>
          <cell r="I394">
            <v>108424.48609533175</v>
          </cell>
          <cell r="J394">
            <v>121755.5481212747</v>
          </cell>
          <cell r="K394">
            <v>130164.49483200001</v>
          </cell>
          <cell r="L394">
            <v>144682.3950920777</v>
          </cell>
          <cell r="M394">
            <v>166702.70271958737</v>
          </cell>
          <cell r="N394">
            <v>182267.51543406656</v>
          </cell>
          <cell r="O394">
            <v>193091.76635564159</v>
          </cell>
          <cell r="P394">
            <v>209984.02953422902</v>
          </cell>
          <cell r="Q394">
            <v>219342.17431107335</v>
          </cell>
          <cell r="R394">
            <v>229094.98573121431</v>
          </cell>
          <cell r="S394">
            <v>239220.66562638941</v>
          </cell>
          <cell r="T394">
            <v>249732.41169856209</v>
          </cell>
          <cell r="U394">
            <v>265401.26410259586</v>
          </cell>
          <cell r="V394">
            <v>272784.08938115544</v>
          </cell>
          <cell r="W394">
            <v>280372.28711443208</v>
          </cell>
          <cell r="X394">
            <v>288171.57027050562</v>
          </cell>
          <cell r="Y394">
            <v>333795.05973682896</v>
          </cell>
          <cell r="Z394">
            <v>343080.43602626043</v>
          </cell>
          <cell r="AA394">
            <v>352624.10916677263</v>
          </cell>
          <cell r="AB394">
            <v>362433.26435594924</v>
          </cell>
          <cell r="AC394">
            <v>372515.2866663012</v>
          </cell>
        </row>
        <row r="395">
          <cell r="G395">
            <v>62417.850779111111</v>
          </cell>
          <cell r="H395">
            <v>100096.46768688288</v>
          </cell>
          <cell r="I395">
            <v>121245.88906770936</v>
          </cell>
          <cell r="J395">
            <v>139783.20081555529</v>
          </cell>
          <cell r="K395">
            <v>150973.65064918099</v>
          </cell>
          <cell r="L395">
            <v>165862.13044847402</v>
          </cell>
          <cell r="M395">
            <v>189728.31436190126</v>
          </cell>
          <cell r="N395">
            <v>210341.42488949359</v>
          </cell>
          <cell r="O395">
            <v>224451.22527424232</v>
          </cell>
          <cell r="P395">
            <v>242160.26466066606</v>
          </cell>
          <cell r="Q395">
            <v>256177.98117900547</v>
          </cell>
          <cell r="R395">
            <v>267287.32294258184</v>
          </cell>
          <cell r="S395">
            <v>279014.84908831166</v>
          </cell>
          <cell r="T395">
            <v>291293.59027484251</v>
          </cell>
          <cell r="U395">
            <v>308451.99109811155</v>
          </cell>
          <cell r="V395">
            <v>319957.10275788372</v>
          </cell>
          <cell r="W395">
            <v>328435.93318470189</v>
          </cell>
          <cell r="X395">
            <v>337572.23145404994</v>
          </cell>
          <cell r="Y395">
            <v>378190.62486162293</v>
          </cell>
          <cell r="Z395">
            <v>402681.37564095785</v>
          </cell>
          <cell r="AA395">
            <v>413061.21563773591</v>
          </cell>
          <cell r="AB395">
            <v>424551.58586906979</v>
          </cell>
          <cell r="AC395">
            <v>436361.59058327135</v>
          </cell>
        </row>
        <row r="396">
          <cell r="G396">
            <v>14282.050601999999</v>
          </cell>
          <cell r="H396">
            <v>15762.403745998625</v>
          </cell>
          <cell r="I396">
            <v>19861.501557747746</v>
          </cell>
          <cell r="J396">
            <v>22053.540933159959</v>
          </cell>
          <cell r="K396">
            <v>23518.047902300412</v>
          </cell>
          <cell r="L396">
            <v>26192.480473500622</v>
          </cell>
          <cell r="M396">
            <v>30316.170676566078</v>
          </cell>
          <cell r="N396">
            <v>32970.884763550239</v>
          </cell>
          <cell r="O396">
            <v>34872.041367415914</v>
          </cell>
          <cell r="P396">
            <v>37973.531399664789</v>
          </cell>
          <cell r="Q396">
            <v>39630.229993668858</v>
          </cell>
          <cell r="R396">
            <v>41343.84872731565</v>
          </cell>
          <cell r="S396">
            <v>43170.456359938908</v>
          </cell>
          <cell r="T396">
            <v>45066.695018511447</v>
          </cell>
          <cell r="U396">
            <v>48044.650453871487</v>
          </cell>
          <cell r="V396">
            <v>49188.198285461367</v>
          </cell>
          <cell r="W396">
            <v>50556.49573851467</v>
          </cell>
          <cell r="X396">
            <v>51962.855938025277</v>
          </cell>
          <cell r="Y396">
            <v>60553.715007799387</v>
          </cell>
          <cell r="Z396">
            <v>61862.101329200843</v>
          </cell>
          <cell r="AA396">
            <v>63582.956303356077</v>
          </cell>
          <cell r="AB396">
            <v>65351.681326837905</v>
          </cell>
          <cell r="AC396">
            <v>67169.608029363473</v>
          </cell>
        </row>
        <row r="397"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G398">
            <v>4169.7223666666669</v>
          </cell>
          <cell r="H398">
            <v>4828.1733651782652</v>
          </cell>
          <cell r="I398">
            <v>6023.5825608517644</v>
          </cell>
          <cell r="J398">
            <v>6764.1971178485946</v>
          </cell>
          <cell r="K398">
            <v>7231.3608240000003</v>
          </cell>
          <cell r="L398">
            <v>8037.9108384487618</v>
          </cell>
          <cell r="M398">
            <v>9261.2612621992994</v>
          </cell>
          <cell r="N398">
            <v>10125.973079670366</v>
          </cell>
          <cell r="O398">
            <v>10727.3203530912</v>
          </cell>
          <cell r="P398">
            <v>11665.779418568278</v>
          </cell>
          <cell r="Q398">
            <v>12185.676350615187</v>
          </cell>
          <cell r="R398">
            <v>12727.499207289684</v>
          </cell>
          <cell r="S398">
            <v>13290.036979243856</v>
          </cell>
          <cell r="T398">
            <v>13874.022872142337</v>
          </cell>
          <cell r="U398">
            <v>14744.514672366437</v>
          </cell>
          <cell r="V398">
            <v>15154.671632286412</v>
          </cell>
          <cell r="W398">
            <v>15576.238173024003</v>
          </cell>
          <cell r="X398">
            <v>16009.531681694758</v>
          </cell>
          <cell r="Y398">
            <v>18544.169985379387</v>
          </cell>
          <cell r="Z398">
            <v>19060.024223681135</v>
          </cell>
          <cell r="AA398">
            <v>19590.228287042926</v>
          </cell>
          <cell r="AB398">
            <v>20135.181353108292</v>
          </cell>
          <cell r="AC398">
            <v>20695.293703683394</v>
          </cell>
        </row>
        <row r="399">
          <cell r="G399">
            <v>120.00060000000001</v>
          </cell>
          <cell r="H399">
            <v>123.33872827198833</v>
          </cell>
          <cell r="I399">
            <v>845.11875808753894</v>
          </cell>
          <cell r="J399">
            <v>868.62793070467319</v>
          </cell>
          <cell r="K399">
            <v>892.7910720000001</v>
          </cell>
          <cell r="L399">
            <v>917.62637381034097</v>
          </cell>
          <cell r="M399">
            <v>1414.7436558394993</v>
          </cell>
          <cell r="N399">
            <v>1454.0984240254413</v>
          </cell>
          <cell r="O399">
            <v>1494.5479472736004</v>
          </cell>
          <cell r="P399">
            <v>1536.1226790385761</v>
          </cell>
          <cell r="Q399">
            <v>1841.9958451897448</v>
          </cell>
          <cell r="R399">
            <v>1893.235742387867</v>
          </cell>
          <cell r="S399">
            <v>1945.9010103715584</v>
          </cell>
          <cell r="T399">
            <v>2000.0312995302124</v>
          </cell>
          <cell r="U399">
            <v>2643.0001404407885</v>
          </cell>
          <cell r="V399">
            <v>2716.522051928519</v>
          </cell>
          <cell r="W399">
            <v>2792.0891662848007</v>
          </cell>
          <cell r="X399">
            <v>2869.758376137815</v>
          </cell>
          <cell r="Y399">
            <v>2949.5881567319207</v>
          </cell>
          <cell r="Z399">
            <v>3031.6386099522274</v>
          </cell>
          <cell r="AA399">
            <v>3115.9715095738375</v>
          </cell>
          <cell r="AB399">
            <v>3202.6503477698016</v>
          </cell>
          <cell r="AC399">
            <v>3291.7403829128234</v>
          </cell>
        </row>
        <row r="400"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</row>
        <row r="401">
          <cell r="G401">
            <v>31208.925389555552</v>
          </cell>
          <cell r="H401">
            <v>34443.771148663662</v>
          </cell>
          <cell r="I401">
            <v>43401.058959522859</v>
          </cell>
          <cell r="J401">
            <v>48191.070928016205</v>
          </cell>
          <cell r="K401">
            <v>51391.289860582387</v>
          </cell>
          <cell r="L401">
            <v>57235.420293945805</v>
          </cell>
          <cell r="M401">
            <v>66246.447033977718</v>
          </cell>
          <cell r="N401">
            <v>72047.488927757935</v>
          </cell>
          <cell r="O401">
            <v>76201.868173242183</v>
          </cell>
          <cell r="P401">
            <v>82979.198243711959</v>
          </cell>
          <cell r="Q401">
            <v>86599.391467646768</v>
          </cell>
          <cell r="R401">
            <v>90343.96573746753</v>
          </cell>
          <cell r="S401">
            <v>94335.441675422044</v>
          </cell>
          <cell r="T401">
            <v>98479.074299710221</v>
          </cell>
          <cell r="U401">
            <v>104986.45839920067</v>
          </cell>
          <cell r="V401">
            <v>107485.32217934149</v>
          </cell>
          <cell r="W401">
            <v>110475.3055026802</v>
          </cell>
          <cell r="X401">
            <v>113548.46297568489</v>
          </cell>
          <cell r="Y401">
            <v>132321.08094296901</v>
          </cell>
          <cell r="Z401">
            <v>135180.14734899442</v>
          </cell>
          <cell r="AA401">
            <v>138940.5341443707</v>
          </cell>
          <cell r="AB401">
            <v>142805.52586234949</v>
          </cell>
          <cell r="AC401">
            <v>146778.03236046093</v>
          </cell>
        </row>
        <row r="402"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</row>
        <row r="403">
          <cell r="G403">
            <v>0</v>
          </cell>
          <cell r="H403">
            <v>-1.5489831639570184E-11</v>
          </cell>
          <cell r="I403">
            <v>-5.5848659030743875E-12</v>
          </cell>
          <cell r="J403">
            <v>-5.2523319027386606E-11</v>
          </cell>
          <cell r="K403">
            <v>-7.8443918027915061E-12</v>
          </cell>
          <cell r="L403">
            <v>-1.6905232769204304E-10</v>
          </cell>
          <cell r="M403">
            <v>-2.7512214728631079E-11</v>
          </cell>
          <cell r="N403">
            <v>1.8576429283712059E-10</v>
          </cell>
          <cell r="O403">
            <v>-2.6830093702301383E-11</v>
          </cell>
          <cell r="P403">
            <v>5.9117155615240335E-11</v>
          </cell>
          <cell r="Q403">
            <v>-8.3218765212222934E-11</v>
          </cell>
          <cell r="R403">
            <v>8.0262907431460917E-11</v>
          </cell>
          <cell r="S403">
            <v>-1.5302248357329518E-10</v>
          </cell>
          <cell r="T403">
            <v>3.2673597161192447E-10</v>
          </cell>
          <cell r="U403">
            <v>-2.914930519182235E-10</v>
          </cell>
          <cell r="V403">
            <v>1.2505552149377763E-10</v>
          </cell>
          <cell r="W403">
            <v>-1.4097167877480388E-11</v>
          </cell>
          <cell r="X403">
            <v>3.9972292142920196E-10</v>
          </cell>
          <cell r="Y403">
            <v>-8.7311491370201111E-11</v>
          </cell>
          <cell r="Z403">
            <v>1.9099388737231493E-10</v>
          </cell>
          <cell r="AA403">
            <v>3.4788172342814505E-10</v>
          </cell>
          <cell r="AB403">
            <v>-1.1959855328314006E-9</v>
          </cell>
          <cell r="AC403">
            <v>9.1858964879065752E-11</v>
          </cell>
        </row>
      </sheetData>
      <sheetData sheetId="3">
        <row r="199">
          <cell r="B199">
            <v>460775.12625072763</v>
          </cell>
        </row>
        <row r="200">
          <cell r="B200">
            <v>0.71534655801043634</v>
          </cell>
        </row>
        <row r="206">
          <cell r="B206">
            <v>2.8418076124979148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B8" t="str">
            <v>7.0</v>
          </cell>
        </row>
        <row r="15">
          <cell r="B1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Резюме"/>
      <sheetName val="Исх показатели"/>
      <sheetName val="ОПУ"/>
      <sheetName val="Граф ОПУ"/>
      <sheetName val="ОДДС"/>
      <sheetName val="Инвестиции"/>
      <sheetName val="Календ план"/>
      <sheetName val="Производство"/>
      <sheetName val="Производство осн"/>
      <sheetName val="Поступления"/>
      <sheetName val="Граф поступ"/>
      <sheetName val="Прямые расходы "/>
      <sheetName val="Граф прямых расх"/>
      <sheetName val="Текущие расходы"/>
      <sheetName val="Граф тек расх"/>
      <sheetName val="Персонал "/>
      <sheetName val="Налоги"/>
      <sheetName val="NPV проекта"/>
      <sheetName val="Чувств NPV"/>
      <sheetName val="Граф NPV"/>
      <sheetName val="Граф вл. пр."/>
      <sheetName val="Кредиты"/>
      <sheetName val="Граф кредитов"/>
      <sheetName val="Точка безубыт"/>
      <sheetName val="ФинАнализ"/>
      <sheetName val="Options"/>
      <sheetName val="Проект (мес)"/>
      <sheetName val="Language"/>
      <sheetName val="Портфель"/>
      <sheetName val="Допущения"/>
      <sheetName val="Опции"/>
      <sheetName val="Проект"/>
      <sheetName val="Анализ"/>
      <sheetName val="Start"/>
      <sheetName val="Waterfall - Commodity"/>
      <sheetName val="Waterfall - Variance Program"/>
      <sheetName val="Intro"/>
      <sheetName val="Material Costs Detail"/>
      <sheetName val="Фин_отчет"/>
      <sheetName val="ОС"/>
      <sheetName val="Коэфф анализ"/>
      <sheetName val="Предположения"/>
      <sheetName val="Админ_Коммерч_расходы"/>
      <sheetName val="Основная Деят"/>
      <sheetName val="Оборотный капитал"/>
      <sheetName val="Расходы_на_персонал "/>
      <sheetName val="Прочие дох_расх"/>
      <sheetName val="Operating Data"/>
      <sheetName val="Spider Preiseingabe"/>
      <sheetName val="Macro1"/>
      <sheetName val="Parameters"/>
      <sheetName val="Summary"/>
      <sheetName val="INPUT"/>
      <sheetName val="GLC_ratios_Jun"/>
      <sheetName val="2001¼MY"/>
      <sheetName val="Actuals"/>
      <sheetName val="Costs"/>
      <sheetName val="Control charts"/>
    </sheetNames>
    <sheetDataSet>
      <sheetData sheetId="0">
        <row r="7">
          <cell r="B7">
            <v>38.4801</v>
          </cell>
        </row>
      </sheetData>
      <sheetData sheetId="1"/>
      <sheetData sheetId="2">
        <row r="7">
          <cell r="B7">
            <v>38.4801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езы"/>
      <sheetName val="Расчеты"/>
      <sheetName val="СВОД_год"/>
      <sheetName val="Фин.показатели (год)"/>
      <sheetName val="СВОД_год_ДальСвязь"/>
      <sheetName val="WACC"/>
      <sheetName val="Производственная программа"/>
      <sheetName val="Калькуляция 2ЭС5"/>
      <sheetName val="Калькуляция 2ЭС4"/>
      <sheetName val="Калькуляция 2ТЭ25А"/>
      <sheetName val="Материалы и ПКИ (2ЭС5)"/>
      <sheetName val="Материалы и ПКИ (2ЭС4)"/>
      <sheetName val="Материалы и ПКИ (2ТЭ25А)"/>
      <sheetName val="макро--&gt;"/>
      <sheetName val="макро2018_МЭР"/>
      <sheetName val="макро2018_МЭР(2)"/>
      <sheetName val="макро2030_МЭР"/>
      <sheetName val="курс_ЦБРФ"/>
      <sheetName val="курс_чувств"/>
      <sheetName val="Инвест смета"/>
      <sheetName val="Инвест_смета--&gt;"/>
      <sheetName val="Оборудование"/>
      <sheetName val="Дополнительное оборудование"/>
      <sheetName val="Материалы"/>
      <sheetName val="Заработная плата"/>
      <sheetName val="Услуги сторонних организаций"/>
      <sheetName val="Командировочные расходы"/>
      <sheetName val="Options"/>
      <sheetName val="Чувствительность"/>
      <sheetName val="Assumtions"/>
      <sheetName val="Налоги"/>
      <sheetName val="Варианты"/>
    </sheetNames>
    <sheetDataSet>
      <sheetData sheetId="0">
        <row r="401">
          <cell r="F401">
            <v>2930784.6885942603</v>
          </cell>
        </row>
      </sheetData>
      <sheetData sheetId="1">
        <row r="401">
          <cell r="F401">
            <v>2930784.6885942603</v>
          </cell>
        </row>
        <row r="407">
          <cell r="F407">
            <v>4.3120694824626549</v>
          </cell>
        </row>
        <row r="408">
          <cell r="F408">
            <v>2.5724112533501762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воды"/>
      <sheetName val="Assumtions"/>
      <sheetName val="Варианты"/>
      <sheetName val="СМЕТА"/>
      <sheetName val="БДДС"/>
      <sheetName val="БДДС (ГОД)"/>
      <sheetName val="БДР"/>
      <sheetName val="БДР (ГОД)"/>
      <sheetName val="BS"/>
      <sheetName val="BS (ГОД)"/>
      <sheetName val="Ставка дисконтирования"/>
      <sheetName val="Фин. показатели"/>
      <sheetName val="Чувствительность"/>
      <sheetName val="Кап. затраты"/>
      <sheetName val="Производство и продажи"/>
      <sheetName val="Выручка"/>
      <sheetName val="Персонал"/>
      <sheetName val="Производственные"/>
      <sheetName val="Коммерческие"/>
      <sheetName val="Адмхоз"/>
      <sheetName val="Налоги"/>
      <sheetName val="Оборотный"/>
      <sheetName val="Финансирование"/>
      <sheetName val="Кредиты"/>
      <sheetName val="Материалы ОКР"/>
      <sheetName val="Бонеты BONVINI от ЭКО-1"/>
      <sheetName val="Шкавы BONVINI от ЭКО-1 и EMPIR "/>
      <sheetName val="Лари &quot;СНЕЖ&quot;"/>
      <sheetName val="Бонеты ATLANTIC NEW"/>
      <sheetName val="витрины MADAGASKAR"/>
      <sheetName val="стеллаж-пристенок ALP"/>
      <sheetName val="Фин_отчет"/>
      <sheetName val="ОС"/>
      <sheetName val="Коэфф анализ"/>
      <sheetName val="Инвест анализ"/>
      <sheetName val="Предположения"/>
      <sheetName val="Админ_Коммерч_расходы"/>
      <sheetName val="Основная Деят"/>
      <sheetName val="Оборотный капитал"/>
      <sheetName val="Расходы_на_персонал "/>
      <sheetName val="Прочие дох_расх"/>
      <sheetName val="Исх показатели"/>
      <sheetName val="поступления"/>
      <sheetName val="прогноз_1"/>
    </sheetNames>
    <sheetDataSet>
      <sheetData sheetId="0" refreshError="1"/>
      <sheetData sheetId="1">
        <row r="17">
          <cell r="C17">
            <v>80</v>
          </cell>
        </row>
        <row r="54">
          <cell r="C54">
            <v>2</v>
          </cell>
        </row>
      </sheetData>
      <sheetData sheetId="2">
        <row r="4">
          <cell r="A4">
            <v>2</v>
          </cell>
        </row>
      </sheetData>
      <sheetData sheetId="3">
        <row r="11">
          <cell r="K11">
            <v>5000</v>
          </cell>
        </row>
      </sheetData>
      <sheetData sheetId="4" refreshError="1"/>
      <sheetData sheetId="5">
        <row r="36">
          <cell r="C36">
            <v>274203.69825967896</v>
          </cell>
        </row>
      </sheetData>
      <sheetData sheetId="6" refreshError="1"/>
      <sheetData sheetId="7">
        <row r="4">
          <cell r="C4">
            <v>671857.62711864407</v>
          </cell>
        </row>
      </sheetData>
      <sheetData sheetId="8" refreshError="1"/>
      <sheetData sheetId="9">
        <row r="11">
          <cell r="D11">
            <v>36630.2611471087</v>
          </cell>
        </row>
      </sheetData>
      <sheetData sheetId="10">
        <row r="9">
          <cell r="C9">
            <v>0.26502959502382339</v>
          </cell>
        </row>
      </sheetData>
      <sheetData sheetId="11">
        <row r="2">
          <cell r="D2">
            <v>2016</v>
          </cell>
        </row>
      </sheetData>
      <sheetData sheetId="12">
        <row r="5">
          <cell r="B5">
            <v>1</v>
          </cell>
        </row>
        <row r="6">
          <cell r="B6">
            <v>1</v>
          </cell>
        </row>
        <row r="7">
          <cell r="B7">
            <v>1</v>
          </cell>
        </row>
        <row r="8">
          <cell r="B8">
            <v>1</v>
          </cell>
        </row>
      </sheetData>
      <sheetData sheetId="13" refreshError="1"/>
      <sheetData sheetId="14" refreshError="1"/>
      <sheetData sheetId="15">
        <row r="12">
          <cell r="C12">
            <v>2016</v>
          </cell>
        </row>
      </sheetData>
      <sheetData sheetId="16">
        <row r="27">
          <cell r="D27">
            <v>149</v>
          </cell>
        </row>
      </sheetData>
      <sheetData sheetId="17" refreshError="1"/>
      <sheetData sheetId="18" refreshError="1"/>
      <sheetData sheetId="19" refreshError="1"/>
      <sheetData sheetId="20">
        <row r="4">
          <cell r="B4">
            <v>0.18</v>
          </cell>
        </row>
        <row r="6">
          <cell r="B6">
            <v>2.1999999999999999E-2</v>
          </cell>
        </row>
      </sheetData>
      <sheetData sheetId="21" refreshError="1"/>
      <sheetData sheetId="22">
        <row r="5">
          <cell r="I5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  <sheetName val="заявки"/>
      <sheetName val="Бизнес план"/>
      <sheetName val="Assumptions"/>
      <sheetName val="ОКВЭД_свод"/>
      <sheetName val="system"/>
      <sheetName val="РЕЕСТР_СИ"/>
      <sheetName val="СПРАВОЧНИК"/>
      <sheetName val="Материалы план"/>
      <sheetName val="ЗП (админ)"/>
      <sheetName val="УПРАВЛЕНИЕ11"/>
      <sheetName val="Лист3"/>
      <sheetName val="МАТЕР.433,452"/>
      <sheetName val="Перечень вариантов"/>
      <sheetName val="Гр(27.07.00)5Х"/>
      <sheetName val="Проект"/>
      <sheetName val="Исх"/>
      <sheetName val="RAB"/>
      <sheetName val=""/>
      <sheetName val="заявка_на_произ"/>
      <sheetName val="темпы роста"/>
      <sheetName val="Перечень данных"/>
      <sheetName val="Движение по месяц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ПредзаявкаКМ"/>
      <sheetName val="0.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food "/>
      <sheetName val=" ИПЦцепн."/>
      <sheetName val="пч-2010"/>
      <sheetName val="пч-2020(1-3)"/>
      <sheetName val="def04-07"/>
      <sheetName val="def08-20"/>
      <sheetName val="Мир _цены"/>
      <sheetName val="Тарэлектродо2011."/>
      <sheetName val="Тарифы газ-энергия 2020"/>
      <sheetName val="РасчМЭРТИЦП"/>
      <sheetName val="ИПЦ2002-2004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ценка Компании&gt;&gt;&gt;"/>
      <sheetName val="Предпосылки"/>
      <sheetName val="WACC"/>
      <sheetName val="Анализ"/>
      <sheetName val="Резюме"/>
      <sheetName val="Прогн Модель&gt;&gt;&gt;"/>
      <sheetName val="Проект"/>
      <sheetName val="Отчет"/>
      <sheetName val="Options"/>
      <sheetName val="Language"/>
      <sheetName val="гр5(о)"/>
      <sheetName val="Портфел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5">
          <cell r="B15" t="str">
            <v>тыс. руб.</v>
          </cell>
        </row>
      </sheetData>
      <sheetData sheetId="7" refreshError="1"/>
      <sheetData sheetId="8">
        <row r="5">
          <cell r="B5" t="str">
            <v>6.1</v>
          </cell>
        </row>
        <row r="7">
          <cell r="B7" t="b">
            <v>0</v>
          </cell>
        </row>
        <row r="8">
          <cell r="B8" t="b">
            <v>0</v>
          </cell>
        </row>
        <row r="11">
          <cell r="B11" t="b">
            <v>0</v>
          </cell>
        </row>
      </sheetData>
      <sheetData sheetId="9">
        <row r="3">
          <cell r="A3" t="str">
            <v xml:space="preserve">АЛЬТ-Инвест™ </v>
          </cell>
        </row>
      </sheetData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Портфель"/>
      <sheetName val="Проект"/>
      <sheetName val="Содержание"/>
      <sheetName val="Options"/>
      <sheetName val="Language"/>
      <sheetName val="Service"/>
      <sheetName val="ИД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Диаграммы "/>
      <sheetName val="Input_Assumptions"/>
    </sheetNames>
    <sheetDataSet>
      <sheetData sheetId="0" refreshError="1"/>
      <sheetData sheetId="1">
        <row r="27">
          <cell r="A27" t="str">
            <v>Периоды осуществления проектов</v>
          </cell>
        </row>
      </sheetData>
      <sheetData sheetId="2">
        <row r="77">
          <cell r="B77">
            <v>2</v>
          </cell>
        </row>
      </sheetData>
      <sheetData sheetId="3" refreshError="1"/>
      <sheetData sheetId="4">
        <row r="5">
          <cell r="B5" t="str">
            <v>6.054</v>
          </cell>
        </row>
        <row r="7">
          <cell r="B7" t="b">
            <v>0</v>
          </cell>
        </row>
        <row r="8">
          <cell r="B8" t="b">
            <v>0</v>
          </cell>
        </row>
        <row r="11">
          <cell r="B11" t="b">
            <v>0</v>
          </cell>
        </row>
      </sheetData>
      <sheetData sheetId="5">
        <row r="2">
          <cell r="A2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т (мес)"/>
      <sheetName val="Проект (год)"/>
      <sheetName val="WACC"/>
      <sheetName val="Коэфф.(год)"/>
      <sheetName val="Анализ чувствит."/>
      <sheetName val="тек. деят"/>
      <sheetName val="Портфель"/>
      <sheetName val="Options"/>
      <sheetName val="Language"/>
      <sheetName val="МЭР"/>
      <sheetName val="vec"/>
      <sheetName val="гр5(о)"/>
    </sheetNames>
    <sheetDataSet>
      <sheetData sheetId="0">
        <row r="77">
          <cell r="B77">
            <v>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>
        <row r="28">
          <cell r="A28" t="str">
            <v>Периоды осуществления проектов</v>
          </cell>
        </row>
      </sheetData>
      <sheetData sheetId="7">
        <row r="5">
          <cell r="B5" t="str">
            <v>6.1</v>
          </cell>
        </row>
      </sheetData>
      <sheetData sheetId="8">
        <row r="2">
          <cell r="A2">
            <v>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ания"/>
      <sheetName val="Предпосылки"/>
      <sheetName val="Сумм"/>
      <sheetName val="Отчет"/>
      <sheetName val="Опции"/>
      <sheetName val="Язык"/>
      <sheetName val="Инвестиции"/>
      <sheetName val="Пр-во"/>
      <sheetName val="Себестоимость"/>
      <sheetName val="Реализация"/>
      <sheetName val="Затраты на сырье"/>
      <sheetName val="Расчет затрат на сырье"/>
      <sheetName val="Затраты на персонал"/>
      <sheetName val="Оборудование"/>
      <sheetName val="Расчеты с контрагентами"/>
      <sheetName val="Текущие затраты"/>
      <sheetName val="Финансирование"/>
      <sheetName val="ОДДС"/>
      <sheetName val="Баланс"/>
      <sheetName val="P&amp;L"/>
      <sheetName val="Налоги"/>
      <sheetName val="История"/>
      <sheetName val="Макро"/>
      <sheetName val="Коэффициенты"/>
      <sheetName val="Коэфф.(год)"/>
      <sheetName val="Анализ"/>
      <sheetName val="Эффективность"/>
      <sheetName val="WACC"/>
    </sheetNames>
    <sheetDataSet>
      <sheetData sheetId="0">
        <row r="7">
          <cell r="D7">
            <v>42339</v>
          </cell>
        </row>
      </sheetData>
      <sheetData sheetId="1">
        <row r="7">
          <cell r="D7">
            <v>42339</v>
          </cell>
        </row>
      </sheetData>
      <sheetData sheetId="2"/>
      <sheetData sheetId="3" refreshError="1"/>
      <sheetData sheetId="4">
        <row r="14">
          <cell r="B14">
            <v>0</v>
          </cell>
        </row>
      </sheetData>
      <sheetData sheetId="5">
        <row r="661">
          <cell r="A661" t="str">
            <v>АНАЛИЗ ЧУВСТВИТЕЛЬНОСТИ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7">
          <cell r="B7">
            <v>65</v>
          </cell>
        </row>
      </sheetData>
      <sheetData sheetId="15" refreshError="1"/>
      <sheetData sheetId="16"/>
      <sheetData sheetId="17"/>
      <sheetData sheetId="18"/>
      <sheetData sheetId="19"/>
      <sheetData sheetId="20">
        <row r="63">
          <cell r="B63">
            <v>0.2</v>
          </cell>
        </row>
      </sheetData>
      <sheetData sheetId="21" refreshError="1"/>
      <sheetData sheetId="22">
        <row r="1">
          <cell r="F1" t="str">
            <v>"0"</v>
          </cell>
        </row>
      </sheetData>
      <sheetData sheetId="23" refreshError="1"/>
      <sheetData sheetId="24" refreshError="1"/>
      <sheetData sheetId="25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ация"/>
      <sheetName val="Расход материалов"/>
      <sheetName val="Калькуляция ТБС"/>
      <sheetName val="Численность"/>
      <sheetName val="БДР"/>
      <sheetName val="БДДС"/>
      <sheetName val="Инвестиции свод"/>
      <sheetName val="Амортизация"/>
      <sheetName val="Кредиты"/>
      <sheetName val="Графики реал и затр"/>
      <sheetName val="Окупаемость"/>
      <sheetName val="График"/>
      <sheetName val="Баланс"/>
      <sheetName val="Бюджет"/>
      <sheetName val="Коэфициенты"/>
      <sheetName val="Параметры"/>
      <sheetName val="Форма6"/>
      <sheetName val="Инструкции"/>
      <sheetName val="Целевая структура займа"/>
      <sheetName val="Расчет CF"/>
      <sheetName val="Чувствительность"/>
      <sheetName val="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C4">
            <v>1</v>
          </cell>
        </row>
        <row r="5">
          <cell r="C5">
            <v>1</v>
          </cell>
        </row>
        <row r="6">
          <cell r="C6">
            <v>1</v>
          </cell>
        </row>
        <row r="7">
          <cell r="C7">
            <v>1</v>
          </cell>
        </row>
      </sheetData>
      <sheetData sheetId="2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ация"/>
      <sheetName val="Расход материалов"/>
      <sheetName val="Калькуляция ТБС"/>
      <sheetName val="Численность"/>
      <sheetName val="БДР"/>
      <sheetName val="БДДС"/>
      <sheetName val="Инвестиции свод"/>
      <sheetName val="Амортизация"/>
      <sheetName val="Кредиты"/>
      <sheetName val="Графики реал и затр"/>
      <sheetName val="Окупаемость"/>
      <sheetName val="График"/>
      <sheetName val="Баланс"/>
      <sheetName val="Бюджет"/>
      <sheetName val="Коэфициенты"/>
      <sheetName val="Параметры"/>
      <sheetName val="Форма6"/>
      <sheetName val="Инструкции"/>
      <sheetName val="Целевая структура займа"/>
      <sheetName val="Расчет CF"/>
      <sheetName val="Чувствительность"/>
      <sheetName val="Смета"/>
      <sheetName val="Фин_отчет"/>
      <sheetName val="ОС"/>
      <sheetName val="Коэфф анализ"/>
      <sheetName val="Инвест анализ"/>
      <sheetName val="Предположения"/>
      <sheetName val="Админ_Коммерч_расходы"/>
      <sheetName val="Основная Деят"/>
      <sheetName val="Оборотный капитал"/>
      <sheetName val="Расходы_на_персонал "/>
      <sheetName val="Прочие дох_расх"/>
      <sheetName val="ФедД"/>
      <sheetName val="Управ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C4">
            <v>1</v>
          </cell>
        </row>
        <row r="5">
          <cell r="C5">
            <v>1</v>
          </cell>
        </row>
        <row r="6">
          <cell r="C6">
            <v>1</v>
          </cell>
        </row>
        <row r="7">
          <cell r="C7">
            <v>1</v>
          </cell>
        </row>
      </sheetData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т"/>
      <sheetName val="Анализ"/>
      <sheetName val="Отчет"/>
      <sheetName val="Опции"/>
      <sheetName val="Язык"/>
      <sheetName val="Основные параметры"/>
      <sheetName val="Услуги проекта"/>
      <sheetName val="Сезонность"/>
      <sheetName val="Расходы"/>
      <sheetName val="Персонал"/>
      <sheetName val="Инвестиции"/>
      <sheetName val="Строительство"/>
      <sheetName val="Оборудование"/>
      <sheetName val="Безубыточность"/>
      <sheetName val="Финансирование"/>
      <sheetName val="Кредит"/>
      <sheetName val="Эффективность"/>
      <sheetName val="ФедД"/>
      <sheetName val="Управление"/>
      <sheetName val="Фин_отчет"/>
      <sheetName val="ОС"/>
      <sheetName val="Коэфф анализ"/>
      <sheetName val="Инвест анализ"/>
      <sheetName val="Предположения"/>
      <sheetName val="Админ_Коммерч_расходы"/>
      <sheetName val="Кредиты"/>
      <sheetName val="Основная Деят"/>
      <sheetName val="Оборотный капитал"/>
      <sheetName val="Расходы_на_персонал "/>
      <sheetName val="Прочие дох_расх"/>
      <sheetName val="Intro"/>
      <sheetName val="Actuals"/>
      <sheetName val="Waterfall - Variance Program"/>
      <sheetName val="Waterfall - Commodity"/>
      <sheetName val="Material"/>
      <sheetName val="Gross Revenue"/>
      <sheetName val="Dropdown lists"/>
      <sheetName val="Full Year"/>
      <sheetName val="EQUIPMENT COMPARISION.XLS"/>
      <sheetName val="PN Tracking 2005"/>
      <sheetName val="Freight "/>
      <sheetName val="Costs"/>
      <sheetName val="Control"/>
      <sheetName val="Trend Analysis"/>
      <sheetName val="Average"/>
      <sheetName val="Fiesta"/>
      <sheetName val="Focus"/>
      <sheetName val="Galaxy"/>
      <sheetName val="HealthChart"/>
      <sheetName val="Ka"/>
      <sheetName val="Mondeo"/>
      <sheetName val="Rules"/>
      <sheetName val="InputSheet"/>
      <sheetName val="Current Live BOM"/>
      <sheetName val="Task"/>
      <sheetName val="A-100전제"/>
      <sheetName val="Гр5(о)"/>
      <sheetName val="CPU Trend"/>
      <sheetName val="VM MIM"/>
      <sheetName val="Tbom-tot"/>
      <sheetName val="Parameters"/>
      <sheetName val="SP"/>
      <sheetName val="СпрПред"/>
      <sheetName val="Допущения"/>
    </sheetNames>
    <sheetDataSet>
      <sheetData sheetId="0">
        <row r="7">
          <cell r="D7">
            <v>38353</v>
          </cell>
        </row>
        <row r="740">
          <cell r="C740">
            <v>0</v>
          </cell>
        </row>
      </sheetData>
      <sheetData sheetId="1">
        <row r="9">
          <cell r="E9">
            <v>5</v>
          </cell>
        </row>
      </sheetData>
      <sheetData sheetId="2" refreshError="1"/>
      <sheetData sheetId="3">
        <row r="5">
          <cell r="B5" t="str">
            <v>5.01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"/>
      <sheetName val="ИПЦ"/>
      <sheetName val="df08-12"/>
      <sheetName val="df13-16"/>
      <sheetName val="печ-1-0"/>
      <sheetName val="vec"/>
      <sheetName val="электро"/>
      <sheetName val="уголь-мазут"/>
      <sheetName val="Мир _цен"/>
      <sheetName val="ИЦПМЭР"/>
      <sheetName val="2030-ИПЦ"/>
      <sheetName val="df13-30 "/>
      <sheetName val="пч-2030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ила заполнения"/>
      <sheetName val="Титул"/>
      <sheetName val="Динамика показателей"/>
      <sheetName val="Блок"/>
      <sheetName val="Параметры"/>
      <sheetName val="Чувствительность"/>
      <sheetName val="Управление"/>
      <sheetName val="компания"/>
      <sheetName val="Предпосылки"/>
      <sheetName val="Расчеты с контрагентами"/>
      <sheetName val="Макро"/>
      <sheetName val="Налоги"/>
      <sheetName val="Списки"/>
      <sheetName val="vec"/>
      <sheetName val="ФедД"/>
    </sheetNames>
    <sheetDataSet>
      <sheetData sheetId="0"/>
      <sheetData sheetId="1">
        <row r="5">
          <cell r="D5" t="str">
            <v>ЗАО ОмЗИТ</v>
          </cell>
        </row>
        <row r="13">
          <cell r="J13" t="str">
            <v>тыс.руб.</v>
          </cell>
        </row>
        <row r="15">
          <cell r="J15">
            <v>42736</v>
          </cell>
        </row>
        <row r="17">
          <cell r="J17">
            <v>42736</v>
          </cell>
        </row>
        <row r="19">
          <cell r="J19">
            <v>45200</v>
          </cell>
        </row>
        <row r="21">
          <cell r="J21">
            <v>43465</v>
          </cell>
        </row>
        <row r="24">
          <cell r="A24">
            <v>1</v>
          </cell>
        </row>
        <row r="26">
          <cell r="I26">
            <v>12</v>
          </cell>
        </row>
        <row r="29">
          <cell r="A29">
            <v>3</v>
          </cell>
        </row>
        <row r="31">
          <cell r="I31">
            <v>4</v>
          </cell>
        </row>
        <row r="66">
          <cell r="J66">
            <v>0.11</v>
          </cell>
        </row>
        <row r="70">
          <cell r="J70">
            <v>0</v>
          </cell>
        </row>
      </sheetData>
      <sheetData sheetId="2"/>
      <sheetData sheetId="3"/>
      <sheetData sheetId="4">
        <row r="5">
          <cell r="A5" t="str">
            <v>промышленность</v>
          </cell>
        </row>
        <row r="6">
          <cell r="A6" t="str">
            <v>растениеводство</v>
          </cell>
        </row>
        <row r="7">
          <cell r="A7" t="str">
            <v>животноводство</v>
          </cell>
        </row>
        <row r="8">
          <cell r="A8" t="str">
            <v>грибоводство</v>
          </cell>
        </row>
        <row r="9">
          <cell r="A9" t="str">
            <v>лесное хозяйство</v>
          </cell>
        </row>
        <row r="10">
          <cell r="A10" t="str">
            <v>строительство</v>
          </cell>
        </row>
        <row r="11">
          <cell r="A11" t="str">
            <v>транспорт (перевозки)</v>
          </cell>
        </row>
        <row r="12">
          <cell r="A12" t="str">
            <v>торговля</v>
          </cell>
        </row>
        <row r="13">
          <cell r="A13" t="str">
            <v>общественное питание</v>
          </cell>
        </row>
        <row r="14">
          <cell r="A14" t="str">
            <v>связь</v>
          </cell>
        </row>
        <row r="15">
          <cell r="A15" t="str">
            <v>добыча полезных ископаемых</v>
          </cell>
        </row>
        <row r="16">
          <cell r="A16" t="str">
            <v>иное</v>
          </cell>
        </row>
        <row r="19">
          <cell r="A19" t="str">
            <v>новое направление деятельности</v>
          </cell>
        </row>
        <row r="20">
          <cell r="A20" t="str">
            <v>модернизация, реконструкция бизнеса</v>
          </cell>
        </row>
        <row r="21">
          <cell r="A21" t="str">
            <v>расширение действующего бизнеса</v>
          </cell>
        </row>
        <row r="22">
          <cell r="A22" t="str">
            <v>иное</v>
          </cell>
        </row>
      </sheetData>
      <sheetData sheetId="5">
        <row r="5">
          <cell r="D5">
            <v>0.01</v>
          </cell>
        </row>
        <row r="15">
          <cell r="D15">
            <v>0.1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ментарии"/>
      <sheetName val="WACC"/>
      <sheetName val="Анализ чувствит."/>
      <sheetName val="Показатели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сравнение%20инвестпланов%20комп"/>
      <sheetName val="%D1%81%D1%80%D0%B0%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предпосылки"/>
      <sheetName val="Чувствительн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данные"/>
      <sheetName val="кредит"/>
      <sheetName val="Cash Flow"/>
      <sheetName val="PL"/>
      <sheetName val="BS"/>
      <sheetName val="NPV"/>
      <sheetName val="чувствительность"/>
    </sheetNames>
    <sheetDataSet>
      <sheetData sheetId="0" refreshError="1"/>
      <sheetData sheetId="1">
        <row r="1">
          <cell r="A1" t="str">
            <v>Производство вощины</v>
          </cell>
        </row>
      </sheetData>
      <sheetData sheetId="2" refreshError="1"/>
      <sheetData sheetId="3"/>
      <sheetData sheetId="4"/>
      <sheetData sheetId="5" refreshError="1"/>
      <sheetData sheetId="6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Лист1"/>
      <sheetName val="ПРОГНОЗ_1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Огл. Графиков"/>
      <sheetName val="Текущие цены"/>
      <sheetName val="рабочий"/>
      <sheetName val="окраска"/>
      <sheetName val="Проект"/>
      <sheetName val="system"/>
      <sheetName val="РЕЕСТР_СИ"/>
      <sheetName val="СПРАВОЧНИК"/>
      <sheetName val="Управление"/>
      <sheetName val="multilats"/>
      <sheetName val="TSheet"/>
      <sheetName val="ИТ-бюджет"/>
      <sheetName val="Исходные данные"/>
      <sheetName val="Общехозяйственные расходы"/>
      <sheetName val="Штатное"/>
      <sheetName val="Гр5_о_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Лист2"/>
      <sheetName val="СБ"/>
      <sheetName val="База"/>
      <sheetName val="Факт БДР"/>
      <sheetName val="ДДС (Форма №3)"/>
      <sheetName val="Б.мчас (П)"/>
      <sheetName val="Гр(27.07.00)5Х"/>
      <sheetName val="001, импорт"/>
      <sheetName val="заявка_на_произ"/>
      <sheetName val="2 вариант"/>
      <sheetName val="пл. 2001 цехов и УГС"/>
      <sheetName val="ЗП (админ)"/>
      <sheetName val="УПРАВЛЕНИЕ11"/>
      <sheetName val="Списки"/>
      <sheetName val="Услуги АТЦ"/>
      <sheetName val="СВОД ЗАТРАТ"/>
      <sheetName val="Цены"/>
      <sheetName val="MAIN"/>
      <sheetName val="5"/>
      <sheetName val="11."/>
      <sheetName val="7"/>
      <sheetName val="10"/>
      <sheetName val="12"/>
      <sheetName val="3."/>
      <sheetName val="9."/>
      <sheetName val="8"/>
      <sheetName val="4."/>
      <sheetName val="темпы роста"/>
      <sheetName val="00"/>
      <sheetName val="Дебиторка"/>
      <sheetName val="БДДС-cc"/>
      <sheetName val="I"/>
      <sheetName val="Предлагаемая новая форма СТРС"/>
      <sheetName val="Lists"/>
      <sheetName val="февраль (2)"/>
      <sheetName val="Топливо_пр_гК"/>
      <sheetName val="Под_воды_пр_г"/>
      <sheetName val="Пр_ст_вод_пр_г"/>
      <sheetName val="Топливо_пр_гВ "/>
      <sheetName val="Реаг_пр_годВ"/>
      <sheetName val="Реаг_пр_годК"/>
      <sheetName val="Лист17"/>
      <sheetName val="топография"/>
      <sheetName val="Прочти меня!"/>
      <sheetName val="#ССЫЛКА"/>
      <sheetName val="2002(v1)"/>
      <sheetName val="Прочти_меня!"/>
      <sheetName val="2002(v2)"/>
      <sheetName val="Реж_НКК"/>
      <sheetName val="ДАО"/>
      <sheetName val="Список"/>
      <sheetName val="1999-veca"/>
      <sheetName val="влад-таблица"/>
      <sheetName val="Заявка"/>
      <sheetName val="Лист3"/>
      <sheetName val="МАТЕР.433,452"/>
      <sheetName val="Исх"/>
      <sheetName val="RAB"/>
      <sheetName val=""/>
      <sheetName val="GLC_ratios_Jun"/>
      <sheetName val="Н_Произв-во"/>
      <sheetName val="вводные"/>
      <sheetName val="Коэф-ты"/>
      <sheetName val="Перечень данных"/>
      <sheetName val="Движение по месяцам"/>
      <sheetName val="Курс-ГП"/>
      <sheetName val="интерфейс"/>
      <sheetName val="Материалы план"/>
      <sheetName val="ИЦП9900"/>
      <sheetName val="1"/>
      <sheetName val="Начало"/>
      <sheetName val="2.2.4"/>
      <sheetName val="СП"/>
      <sheetName val="Курсы"/>
      <sheetName val="Материалы"/>
      <sheetName val="tech"/>
      <sheetName val="Титульный"/>
      <sheetName val="REESTR_ORG"/>
      <sheetName val="НВВ по уровням"/>
      <sheetName val="Свод"/>
      <sheetName val="REESTR"/>
      <sheetName val="Восстановл_Лист7"/>
      <sheetName val="Восстановл_Лист15"/>
      <sheetName val="Восстановл_Лист11"/>
      <sheetName val="Восстановл_Лист21"/>
      <sheetName val="6.11 новый"/>
      <sheetName val="пр_5_1"/>
      <sheetName val="Смета"/>
      <sheetName val="Подрядчики"/>
      <sheetName val="ПОДПИСИ"/>
      <sheetName val="М_1"/>
      <sheetName val="транс. налог ауп"/>
      <sheetName val="Лист визирования"/>
      <sheetName val="6_121"/>
      <sheetName val="6_141"/>
      <sheetName val="6_71"/>
      <sheetName val="6_81"/>
      <sheetName val="6_9_21"/>
      <sheetName val="6_9_11"/>
      <sheetName val="6_91"/>
      <sheetName val="6_10_11"/>
      <sheetName val="6_221"/>
      <sheetName val="6_171"/>
      <sheetName val="6_151"/>
      <sheetName val="6_11_11"/>
      <sheetName val="6_191"/>
      <sheetName val="6_201"/>
      <sheetName val="6_281"/>
      <sheetName val="6_5_1_ТНП1"/>
      <sheetName val="6_131"/>
      <sheetName val="6_231"/>
      <sheetName val="6_241"/>
      <sheetName val="6_211"/>
      <sheetName val="Огл__Графиков1"/>
      <sheetName val="Текущие_цены1"/>
      <sheetName val="Факт_БДР"/>
      <sheetName val="ДДС_(Форма_№3)"/>
      <sheetName val="НВВ_по_уровням"/>
      <sheetName val="Info"/>
      <sheetName val="6_124"/>
      <sheetName val="6_144"/>
      <sheetName val="6_74"/>
      <sheetName val="6_84"/>
      <sheetName val="6_9_24"/>
      <sheetName val="6_9_14"/>
      <sheetName val="6_94"/>
      <sheetName val="6_10_14"/>
      <sheetName val="6_224"/>
      <sheetName val="6_174"/>
      <sheetName val="6_154"/>
      <sheetName val="6_11_14"/>
      <sheetName val="6_194"/>
      <sheetName val="6_204"/>
      <sheetName val="6_284"/>
      <sheetName val="6_5_1_ТНП4"/>
      <sheetName val="6_134"/>
      <sheetName val="6_234"/>
      <sheetName val="6_244"/>
      <sheetName val="6_214"/>
      <sheetName val="Огл__Графиков4"/>
      <sheetName val="Текущие_цены4"/>
      <sheetName val="Факт_БДР3"/>
      <sheetName val="ДДС_(Форма_№3)3"/>
      <sheetName val="НВВ_по_уровням3"/>
      <sheetName val="транс__налог_ауп3"/>
      <sheetName val="6_122"/>
      <sheetName val="6_142"/>
      <sheetName val="6_72"/>
      <sheetName val="6_82"/>
      <sheetName val="6_9_22"/>
      <sheetName val="6_9_12"/>
      <sheetName val="6_92"/>
      <sheetName val="6_10_12"/>
      <sheetName val="6_222"/>
      <sheetName val="6_172"/>
      <sheetName val="6_152"/>
      <sheetName val="6_11_12"/>
      <sheetName val="6_192"/>
      <sheetName val="6_202"/>
      <sheetName val="6_282"/>
      <sheetName val="6_5_1_ТНП2"/>
      <sheetName val="6_132"/>
      <sheetName val="6_232"/>
      <sheetName val="6_242"/>
      <sheetName val="6_212"/>
      <sheetName val="Огл__Графиков2"/>
      <sheetName val="Текущие_цены2"/>
      <sheetName val="Факт_БДР1"/>
      <sheetName val="ДДС_(Форма_№3)1"/>
      <sheetName val="НВВ_по_уровням1"/>
      <sheetName val="транс__налог_ауп1"/>
      <sheetName val="транс__налог_ауп"/>
      <sheetName val="6_123"/>
      <sheetName val="6_143"/>
      <sheetName val="6_73"/>
      <sheetName val="6_83"/>
      <sheetName val="6_9_23"/>
      <sheetName val="6_9_13"/>
      <sheetName val="6_93"/>
      <sheetName val="6_10_13"/>
      <sheetName val="6_223"/>
      <sheetName val="6_173"/>
      <sheetName val="6_153"/>
      <sheetName val="6_11_13"/>
      <sheetName val="6_193"/>
      <sheetName val="6_203"/>
      <sheetName val="6_283"/>
      <sheetName val="6_5_1_ТНП3"/>
      <sheetName val="6_133"/>
      <sheetName val="6_233"/>
      <sheetName val="6_243"/>
      <sheetName val="6_213"/>
      <sheetName val="Огл__Графиков3"/>
      <sheetName val="Текущие_цены3"/>
      <sheetName val="Факт_БДР2"/>
      <sheetName val="ДДС_(Форма_№3)2"/>
      <sheetName val="НВВ_по_уровням2"/>
      <sheetName val="транс__налог_ауп2"/>
      <sheetName val="6_125"/>
      <sheetName val="6_145"/>
      <sheetName val="6_75"/>
      <sheetName val="6_85"/>
      <sheetName val="6_9_25"/>
      <sheetName val="6_9_15"/>
      <sheetName val="6_95"/>
      <sheetName val="6_10_15"/>
      <sheetName val="6_225"/>
      <sheetName val="6_175"/>
      <sheetName val="6_155"/>
      <sheetName val="6_11_15"/>
      <sheetName val="6_195"/>
      <sheetName val="6_205"/>
      <sheetName val="6_285"/>
      <sheetName val="6_5_1_ТНП5"/>
      <sheetName val="6_135"/>
      <sheetName val="6_235"/>
      <sheetName val="6_245"/>
      <sheetName val="6_215"/>
      <sheetName val="Огл__Графиков5"/>
      <sheetName val="Текущие_цены5"/>
      <sheetName val="Факт_БДР4"/>
      <sheetName val="ДДС_(Форма_№3)4"/>
      <sheetName val="НВВ_по_уровням4"/>
      <sheetName val="транс__налог_ауп4"/>
      <sheetName val="6_126"/>
      <sheetName val="6_146"/>
      <sheetName val="6_76"/>
      <sheetName val="6_86"/>
      <sheetName val="6_9_26"/>
      <sheetName val="6_9_16"/>
      <sheetName val="6_96"/>
      <sheetName val="6_10_16"/>
      <sheetName val="6_226"/>
      <sheetName val="6_176"/>
      <sheetName val="6_156"/>
      <sheetName val="6_11_16"/>
      <sheetName val="6_196"/>
      <sheetName val="6_206"/>
      <sheetName val="6_286"/>
      <sheetName val="6_5_1_ТНП6"/>
      <sheetName val="6_136"/>
      <sheetName val="6_236"/>
      <sheetName val="6_246"/>
      <sheetName val="6_216"/>
      <sheetName val="Огл__Графиков6"/>
      <sheetName val="Текущие_цены6"/>
      <sheetName val="Факт_БДР5"/>
      <sheetName val="ДДС_(Форма_№3)5"/>
      <sheetName val="НВВ_по_уровням5"/>
      <sheetName val="транс__налог_ауп5"/>
      <sheetName val="Лист_визирования"/>
      <sheetName val="6_127"/>
      <sheetName val="6_147"/>
      <sheetName val="6_77"/>
      <sheetName val="6_87"/>
      <sheetName val="6_9_27"/>
      <sheetName val="6_9_17"/>
      <sheetName val="6_97"/>
      <sheetName val="6_10_17"/>
      <sheetName val="6_227"/>
      <sheetName val="6_177"/>
      <sheetName val="6_157"/>
      <sheetName val="6_11_17"/>
      <sheetName val="6_197"/>
      <sheetName val="6_207"/>
      <sheetName val="6_287"/>
      <sheetName val="6_5_1_ТНП7"/>
      <sheetName val="6_137"/>
      <sheetName val="6_237"/>
      <sheetName val="6_247"/>
      <sheetName val="6_217"/>
      <sheetName val="Огл__Графиков7"/>
      <sheetName val="Текущие_цены7"/>
      <sheetName val="Факт_БДР6"/>
      <sheetName val="ДДС_(Форма_№3)6"/>
      <sheetName val="НВВ_по_уровням6"/>
      <sheetName val="транс__налог_ауп6"/>
      <sheetName val="Лист_визирования1"/>
      <sheetName val="6.21.3"/>
      <sheetName val="6.22.1"/>
      <sheetName val="6.25"/>
      <sheetName val="6.3.1"/>
      <sheetName val="6.3.1.2"/>
      <sheetName val="6.3.1.3"/>
      <sheetName val="6.30"/>
      <sheetName val="6.6"/>
      <sheetName val="6.11.2"/>
      <sheetName val="6.8.1"/>
      <sheetName val="6.12_Д"/>
      <sheetName val="6.2_ТН"/>
      <sheetName val="6.12_Р"/>
      <sheetName val="6.26"/>
      <sheetName val="6.1"/>
      <sheetName val="ЛКЗ и ЭКЗ"/>
      <sheetName val="Данные"/>
      <sheetName val="Дополнительно"/>
      <sheetName val="Фондирование"/>
      <sheetName val="전문품의"/>
      <sheetName val="ATEO 2001 Mat at 2000 Con"/>
      <sheetName val="Naming Rights"/>
      <sheetName val="cost centers"/>
      <sheetName val="K Auth System #1"/>
      <sheetName val="cons"/>
      <sheetName val="коды"/>
      <sheetName val="Общие данные"/>
      <sheetName val="доходы"/>
      <sheetName val="2.대외공문"/>
      <sheetName val="Truck Volumes"/>
      <sheetName val="служебный"/>
      <sheetName val="Расчет балансов"/>
      <sheetName val="ЧМЗ Budget"/>
      <sheetName val="Current Live BOM"/>
      <sheetName val="Example"/>
      <sheetName val="Vehicle Spec version 2"/>
      <sheetName val="LM 650b"/>
      <sheetName val="Macro1"/>
      <sheetName val="GENK OH"/>
      <sheetName val="Unit Costs"/>
      <sheetName val="SUM"/>
      <sheetName val="P722"/>
      <sheetName val="Total orders"/>
      <sheetName val="95하U$가격"/>
      <sheetName val="Scale"/>
      <sheetName val="Tribute"/>
      <sheetName val="TECHSHEET"/>
      <sheetName val="Стр1"/>
      <sheetName val="REESTR_MO"/>
      <sheetName val="таблица7 (технол.нужды)"/>
      <sheetName val="таблица7 (хоз.нужды)"/>
      <sheetName val="TEHSHEET"/>
      <sheetName val="БДДС$"/>
      <sheetName val="ТоКС-э"/>
      <sheetName val="11_"/>
      <sheetName val="3_"/>
      <sheetName val="9_"/>
      <sheetName val="4_"/>
      <sheetName val="11_1"/>
      <sheetName val="3_1"/>
      <sheetName val="9_1"/>
      <sheetName val="4_1"/>
      <sheetName val="Прочти_меня!1"/>
      <sheetName val="Факт07"/>
      <sheetName val="август"/>
      <sheetName val="Инвестиции"/>
      <sheetName val="L-1"/>
      <sheetName val="СписокТЭП"/>
      <sheetName val="Прочти_меня!2"/>
      <sheetName val="ИТОГО"/>
      <sheetName val="ставки"/>
      <sheetName val="Материалы_янв-июль"/>
      <sheetName val="Осн.средства"/>
      <sheetName val="Прайс_ВиВ"/>
      <sheetName val="Прайс_ЦА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  <sheetName val="Летн. час"/>
      <sheetName val="РЕЕСТР_СИ"/>
      <sheetName val="СПРАВОЧНИК"/>
      <sheetName val="ТД Э"/>
      <sheetName val="списки"/>
      <sheetName val="производство"/>
      <sheetName val="Inputs"/>
      <sheetName val="Прог05_00(27.06)"/>
      <sheetName val="База"/>
      <sheetName val="Лист2"/>
      <sheetName val="Реестр_Договоров"/>
      <sheetName val="Огл. Графиков"/>
      <sheetName val="Текущие цены"/>
      <sheetName val="рабочий"/>
      <sheetName val="окраска"/>
      <sheetName val="Т-5 (2012)"/>
      <sheetName val="Т-5  (ЛРНУ)"/>
      <sheetName val="Т-5  (ИРНУ)"/>
      <sheetName val="Реж_НКК (совм.работа)"/>
      <sheetName val="вводные"/>
      <sheetName val="Вахта  (2)"/>
      <sheetName val="топография"/>
      <sheetName val="Справочники"/>
      <sheetName val="1кв."/>
      <sheetName val="2кв."/>
      <sheetName val="3кв."/>
      <sheetName val="4кв."/>
      <sheetName val="ТИТУЛ"/>
      <sheetName val="6.14"/>
      <sheetName val="ОБЩЕСТВА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Исходные"/>
      <sheetName val="План RUR"/>
      <sheetName val="Анализ себестоимости  ТП лист1 "/>
      <sheetName val="sapactivexlhiddensheet"/>
      <sheetName val="Исход.инф."/>
      <sheetName val="МАТЕР.433,452"/>
      <sheetName val="Проект"/>
      <sheetName val="ЛОМ_УКР"/>
      <sheetName val="Чугун_Украина"/>
      <sheetName val="САР сводн. (2006)"/>
      <sheetName val="cus_HK1033"/>
      <sheetName val="Cтавка"/>
      <sheetName val="Макро"/>
      <sheetName val="ОФ"/>
      <sheetName val="Производ"/>
      <sheetName val="Газ и э-э"/>
      <sheetName val="БДР кв"/>
      <sheetName val="Персонал"/>
      <sheetName val="Затраты"/>
      <sheetName val="Текущие"/>
      <sheetName val="ФормыКонс"/>
      <sheetName val="Произ. экон. показ. Агап. с НДС"/>
      <sheetName val="Произ. экон. пок. Новом. с НДС"/>
      <sheetName val="А_Произв-во"/>
      <sheetName val="А_Доходы"/>
      <sheetName val="2002(v1)"/>
      <sheetName val="Цены СНГ"/>
      <sheetName val="ЛК"/>
      <sheetName val="Шаблон1КЛ3"/>
      <sheetName val="Командиров план"/>
      <sheetName val="Летные план"/>
      <sheetName val="vec"/>
      <sheetName val="коэф"/>
      <sheetName val="Проводки'02"/>
      <sheetName val="пр-во"/>
      <sheetName val="ИТОГ"/>
      <sheetName val="ИФДП"/>
      <sheetName val=" ИТОГ"/>
      <sheetName val="Параметры_i"/>
      <sheetName val="ИД"/>
      <sheetName val="Огл__Графиков"/>
      <sheetName val="Текущие_цены"/>
      <sheetName val="Т-5_(2012)"/>
      <sheetName val="Т-5__(ЛРНУ)"/>
      <sheetName val="Т-5__(ИРНУ)"/>
      <sheetName val="Реж_НКК_(совм_работа)"/>
      <sheetName val="Вахта__(2)"/>
      <sheetName val="Данны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компания"/>
      <sheetName val="Предпосылки"/>
      <sheetName val="Расчеты с контрагентами"/>
      <sheetName val="Макро"/>
      <sheetName val="Налоги"/>
      <sheetName val="Допущения"/>
      <sheetName val="vec"/>
    </sheetNames>
    <sheetDataSet>
      <sheetData sheetId="0">
        <row r="7">
          <cell r="C7">
            <v>1</v>
          </cell>
        </row>
      </sheetData>
      <sheetData sheetId="1">
        <row r="121">
          <cell r="CI121">
            <v>1199.7543236906586</v>
          </cell>
        </row>
      </sheetData>
      <sheetData sheetId="2">
        <row r="4">
          <cell r="Y4">
            <v>1</v>
          </cell>
        </row>
      </sheetData>
      <sheetData sheetId="3">
        <row r="2">
          <cell r="B2" t="str">
            <v>Выпуски</v>
          </cell>
        </row>
      </sheetData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</sheetData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Параметры"/>
      <sheetName val="Options"/>
      <sheetName val="Результаты"/>
      <sheetName val="Проект"/>
      <sheetName val="Исх показатели"/>
      <sheetName val="поступления"/>
      <sheetName val="ФедД"/>
      <sheetName val="Гр5(о)"/>
      <sheetName val="Чувствительность"/>
      <sheetName val="Assumtions"/>
      <sheetName val="Налоги"/>
      <sheetName val="Варианты"/>
    </sheetNames>
    <sheetDataSet>
      <sheetData sheetId="0" refreshError="1">
        <row r="17">
          <cell r="AE17">
            <v>8</v>
          </cell>
        </row>
        <row r="20"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Output"/>
      <sheetName val="Коэффициенты"/>
      <sheetName val="инвестиции"/>
      <sheetName val="классификатор"/>
      <sheetName val="параметры"/>
      <sheetName val="Кап.влож."/>
      <sheetName val="финанс"/>
      <sheetName val="цены"/>
      <sheetName val="произв"/>
      <sheetName val="нормативы"/>
      <sheetName val="ФОТ"/>
      <sheetName val="ОПР и ОХР"/>
      <sheetName val="налоги"/>
      <sheetName val="ППЗ"/>
      <sheetName val="склад"/>
      <sheetName val="НДС"/>
      <sheetName val="БДДС"/>
      <sheetName val="БДР"/>
      <sheetName val="ББЛ"/>
      <sheetName val="БДР_год"/>
      <sheetName val="БДР_Ф2 Годовая"/>
      <sheetName val="БДДС_год"/>
      <sheetName val="ББЛ_год"/>
      <sheetName val="коэфф"/>
      <sheetName val="чувств"/>
      <sheetName val="МЭР"/>
      <sheetName val="(ТЕК)_Исходные данные"/>
      <sheetName val="(ТЕК)_БДР"/>
      <sheetName val="(ТЕК)_БДДС"/>
      <sheetName val="(ТЕК)_ББЛ"/>
      <sheetName val="(ТЕК)_БДР_год"/>
      <sheetName val="(ТЕК)_БДДС_год"/>
      <sheetName val="(ТЕК)_ББЛ_год"/>
      <sheetName val="(ТЕК)_МЭР"/>
      <sheetName val="(Т+П)_БДР"/>
      <sheetName val="(Т+П)_БДДС"/>
      <sheetName val="(Т+П)_ББЛ"/>
      <sheetName val="(Т+П)_БДР_ГОД"/>
      <sheetName val="(Т+П)_БДДС_ГОД"/>
      <sheetName val="(Т+П)_ББЛ_ГОД"/>
      <sheetName val="Чувствительность"/>
      <sheetName val="гр5(о)"/>
      <sheetName val="Калькулятор"/>
      <sheetName val="1.1"/>
      <sheetName val="7.6"/>
      <sheetName val="7.2"/>
      <sheetName val="Исходные данные"/>
      <sheetName val="Графики_розн"/>
      <sheetName val="Чек-лист"/>
      <sheetName val="1.5"/>
      <sheetName val="5.1.2"/>
      <sheetName val="4.7.1"/>
      <sheetName val="2.5"/>
      <sheetName val="2.1"/>
      <sheetName val="0.3"/>
      <sheetName val="4.6"/>
      <sheetName val="Предварительная Оферта"/>
      <sheetName val="5.3"/>
      <sheetName val="Export_map"/>
      <sheetName val="2.4"/>
    </sheetNames>
    <sheetDataSet>
      <sheetData sheetId="0">
        <row r="30">
          <cell r="C30">
            <v>0.03</v>
          </cell>
        </row>
      </sheetData>
      <sheetData sheetId="1">
        <row r="20">
          <cell r="C20">
            <v>5.0999999999999997E-2</v>
          </cell>
        </row>
      </sheetData>
      <sheetData sheetId="2"/>
      <sheetData sheetId="3"/>
      <sheetData sheetId="4"/>
      <sheetData sheetId="5">
        <row r="30">
          <cell r="C30">
            <v>0.03</v>
          </cell>
        </row>
        <row r="31">
          <cell r="C31">
            <v>0.17</v>
          </cell>
        </row>
        <row r="32">
          <cell r="C32">
            <v>2.1999999999999999E-2</v>
          </cell>
        </row>
        <row r="35">
          <cell r="C35">
            <v>1.2999999999999999E-2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0">
          <cell r="C20">
            <v>5.0999999999999997E-2</v>
          </cell>
        </row>
        <row r="21">
          <cell r="C21">
            <v>2.9000000000000001E-2</v>
          </cell>
        </row>
        <row r="22">
          <cell r="C22">
            <v>0.22</v>
          </cell>
        </row>
        <row r="23">
          <cell r="C23">
            <v>0.2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"/>
      <sheetName val="ИПЦ"/>
      <sheetName val="df08-12"/>
      <sheetName val="df13-16"/>
      <sheetName val="печ-1-0"/>
      <sheetName val="vec"/>
      <sheetName val="электро"/>
      <sheetName val="уголь-мазут"/>
      <sheetName val="Мир _цен"/>
      <sheetName val="ИЦПМЭР"/>
      <sheetName val="2030-ИПЦ"/>
      <sheetName val="df13-30 "/>
      <sheetName val="пч-2030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Отчет А+П"/>
      <sheetName val="Предпосылки-ОП"/>
      <sheetName val="Смета "/>
      <sheetName val="Предпосылки инвест"/>
      <sheetName val="Инвест"/>
      <sheetName val="Опер."/>
      <sheetName val="Время"/>
      <sheetName val="Налоги"/>
      <sheetName val="обор.кап."/>
      <sheetName val="Финанс."/>
      <sheetName val="отч.кварт."/>
      <sheetName val="Оценка"/>
      <sheetName val="WACC"/>
      <sheetName val="Коэфф."/>
      <sheetName val="Коэфф.(год)"/>
      <sheetName val="Отч.год Проект"/>
      <sheetName val="Отчет год Компания (без Пр.)"/>
      <sheetName val="Отч.год Компания+Проект"/>
      <sheetName val="Анализ чувствит"/>
      <sheetName val="Параметры"/>
      <sheetName val="Options"/>
      <sheetName val="Результаты"/>
      <sheetName val="Проект"/>
    </sheetNames>
    <sheetDataSet>
      <sheetData sheetId="0">
        <row r="4">
          <cell r="H4">
            <v>42278</v>
          </cell>
        </row>
      </sheetData>
      <sheetData sheetId="1"/>
      <sheetData sheetId="2">
        <row r="4">
          <cell r="H4">
            <v>42278</v>
          </cell>
          <cell r="I4">
            <v>43374</v>
          </cell>
        </row>
        <row r="5">
          <cell r="C5">
            <v>4</v>
          </cell>
        </row>
        <row r="6">
          <cell r="C6">
            <v>3</v>
          </cell>
          <cell r="H6">
            <v>43373</v>
          </cell>
        </row>
        <row r="9">
          <cell r="C9" t="str">
            <v>тыс.руб.</v>
          </cell>
        </row>
        <row r="10">
          <cell r="C10" t="str">
            <v>шт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invest"/>
      <sheetName val="price"/>
      <sheetName val="product"/>
      <sheetName val="market"/>
      <sheetName val="index"/>
      <sheetName val="attachment2"/>
      <sheetName val="Расчеты"/>
      <sheetName val="Исх показатели"/>
      <sheetName val="поступления"/>
      <sheetName val="прогноз_1"/>
    </sheetNames>
    <sheetDataSet>
      <sheetData sheetId="0">
        <row r="49">
          <cell r="B49" t="str">
            <v>Инвестиции в нематериальные активы</v>
          </cell>
        </row>
        <row r="50">
          <cell r="B50" t="str">
            <v>Проектно-изыскательские работы (ПИР и ПСД)</v>
          </cell>
        </row>
        <row r="51">
          <cell r="B51" t="str">
            <v>Земля</v>
          </cell>
        </row>
        <row r="52">
          <cell r="B52" t="str">
            <v>Здания / сооружения</v>
          </cell>
        </row>
        <row r="53">
          <cell r="B53" t="str">
            <v xml:space="preserve">Строительно-монтажные работы (СМР) </v>
          </cell>
        </row>
        <row r="54">
          <cell r="B54" t="str">
            <v xml:space="preserve">Оборудование в составе проекта </v>
          </cell>
        </row>
        <row r="55">
          <cell r="B55" t="str">
            <v xml:space="preserve">Пусконаладка оборудования </v>
          </cell>
        </row>
        <row r="56">
          <cell r="B56" t="str">
            <v xml:space="preserve">Прочие капитализируемые расходы 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П"/>
      <sheetName val="БДДС"/>
      <sheetName val="Инвест.деят"/>
      <sheetName val="НДС"/>
      <sheetName val="Амартизация и налог обьект "/>
      <sheetName val="Амартизация и налог оборудывани"/>
      <sheetName val="Расходные материалы"/>
      <sheetName val="ПДДП"/>
      <sheetName val="Калькуляция"/>
      <sheetName val="Накл расх сч26"/>
      <sheetName val="Анализ"/>
      <sheetName val="Доля ЗП"/>
      <sheetName val="Накл ЗП"/>
      <sheetName val="ФЗП ОПР"/>
      <sheetName val="Вспом.мат"/>
      <sheetName val="сч26 2015"/>
      <sheetName val="Матер"/>
      <sheetName val="отходы труб"/>
      <sheetName val="отходы лист"/>
      <sheetName val="сч20"/>
      <sheetName val="Амортизация"/>
      <sheetName val="аренда"/>
      <sheetName val="лизинг"/>
      <sheetName val="сч26"/>
      <sheetName val="налоги"/>
      <sheetName val="прочие"/>
      <sheetName val="усл.стор"/>
      <sheetName val="зп окт"/>
      <sheetName val="зп нояб"/>
      <sheetName val="зп дек"/>
      <sheetName val="ФЗП янв"/>
      <sheetName val="Лист3"/>
      <sheetName val="план ФЗП ОПР"/>
      <sheetName val="Услуги связи"/>
      <sheetName val="трасп.расх"/>
      <sheetName val="Омега"/>
      <sheetName val="ОС"/>
      <sheetName val="ГСМ"/>
      <sheetName val="масса, труд-ть"/>
      <sheetName val="5 мес"/>
      <sheetName val="данные"/>
      <sheetName val="проект"/>
      <sheetName val="1999"/>
      <sheetName val="Фин_отчет"/>
      <sheetName val="Коэфф анализ"/>
      <sheetName val="Инвест анализ"/>
      <sheetName val="Предположения"/>
      <sheetName val="Админ_Коммерч_расходы"/>
      <sheetName val="Кредиты"/>
      <sheetName val="Основная Деят"/>
      <sheetName val="Оборотный капитал"/>
      <sheetName val="Расходы_на_персонал "/>
      <sheetName val="Прочие дох_расх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F3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Справочники"/>
      <sheetName val="Гр5(о)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ЛК"/>
      <sheetName val="Шаблон1КЛ3"/>
      <sheetName val="Командиров план"/>
      <sheetName val="Летные план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базовые допущения"/>
      <sheetName val="Добыча нефти4"/>
      <sheetName val="поставка сравн13"/>
      <sheetName val="Анализ раздельный"/>
      <sheetName val="Примечания"/>
      <sheetName val="справочник"/>
      <sheetName val="Справочник (для реестра)"/>
      <sheetName val="Анализ себестоимости  ТП лист1 "/>
      <sheetName val="sapactivexlhiddensheet"/>
      <sheetName val="Исход.инф."/>
      <sheetName val="МАТЕР.433,452"/>
      <sheetName val="Текущие цены"/>
      <sheetName val="рабочий"/>
      <sheetName val="окраска"/>
      <sheetName val="Списки"/>
      <sheetName val="Исходные"/>
      <sheetName val="План RUR"/>
      <sheetName val="коэф"/>
      <sheetName val="ЛОМ_УКР"/>
      <sheetName val="Чугун_Украина"/>
      <sheetName val="3"/>
      <sheetName val="Параметры"/>
      <sheetName val="САР сводн. (2006)"/>
      <sheetName val="Проект"/>
      <sheetName val="Огл. Графиков"/>
      <sheetName val="Données"/>
      <sheetName val="Должности и оклады"/>
      <sheetName val="Список_Юж"/>
      <sheetName val="курс"/>
      <sheetName val="МС"/>
      <sheetName val="отрасл.инд"/>
      <sheetName val="НДС"/>
      <sheetName val="1.  Исходная инф. и свод"/>
      <sheetName val="ИТ-бюджет"/>
      <sheetName val="Source"/>
      <sheetName val="тар"/>
      <sheetName val="т1.15(смета8а)"/>
      <sheetName val="t_Настройки"/>
      <sheetName val="Лист13"/>
      <sheetName val="Прил. 5"/>
      <sheetName val="Balance"/>
      <sheetName val="#ССЫЛКА"/>
      <sheetName val="ППП"/>
      <sheetName val="ост ден ср 010109"/>
      <sheetName val="РАСЧЁТ"/>
      <sheetName val="Общие данные"/>
      <sheetName val="У.в (А,Б)"/>
      <sheetName val="ПРО"/>
      <sheetName val="эл ст"/>
      <sheetName val="Приход"/>
      <sheetName val="Расход"/>
      <sheetName val="АНАЛИТ"/>
      <sheetName val="план ФР"/>
      <sheetName val="т-сети"/>
      <sheetName val="Списки для ВГО "/>
      <sheetName val="list"/>
      <sheetName val="1сут"/>
      <sheetName val="1кв_1"/>
      <sheetName val="2кв_1"/>
      <sheetName val="3кв_1"/>
      <sheetName val="4кв_1"/>
      <sheetName val="6_141"/>
      <sheetName val="Подробная_по_плану_ТПиР_на_2011"/>
      <sheetName val="САР_сводн__(2006)"/>
      <sheetName val="Виды отходов ФККО"/>
      <sheetName val="Веса"/>
      <sheetName val="Naming Rights"/>
      <sheetName val="2.대외공문"/>
      <sheetName val="ОС и НМА"/>
      <sheetName val="Macro1"/>
      <sheetName val="IT_spending control"/>
      <sheetName val="Manufacturing_spending control"/>
      <sheetName val="cons"/>
      <sheetName val="START"/>
      <sheetName val="Info"/>
      <sheetName val="Actuals"/>
      <sheetName val="Прог05_00(27.06)"/>
      <sheetName val="Total Investment CD340"/>
      <sheetName val="전문품의"/>
      <sheetName val="경비공통"/>
      <sheetName val="служебный"/>
      <sheetName val="MAIN"/>
      <sheetName val="Расчет балансов"/>
      <sheetName val="Pricing 2"/>
      <sheetName val="Коды"/>
      <sheetName val="БДДС РКХП"/>
      <sheetName val="1кв_2"/>
      <sheetName val="2кв_2"/>
      <sheetName val="3кв_2"/>
      <sheetName val="4кв_2"/>
      <sheetName val="6_142"/>
      <sheetName val="Подробная_по_плану_ТПиР_на_2012"/>
      <sheetName val="ОД"/>
      <sheetName val="справ"/>
      <sheetName val="матрица"/>
      <sheetName val="мвз+цфо"/>
      <sheetName val="мвз"/>
      <sheetName val="Эксперимент"/>
      <sheetName val="цфо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Содержание"/>
      <sheetName val="Обращение"/>
      <sheetName val="Программы финансирования"/>
      <sheetName val="Руководство"/>
      <sheetName val="Параметры займа"/>
      <sheetName val="Предпосылки"/>
      <sheetName val="Источники"/>
      <sheetName val="Капитальные вложения"/>
      <sheetName val="Продажи"/>
      <sheetName val="Операционные затраты"/>
      <sheetName val="ФОТ"/>
      <sheetName val="Оборотный капитал"/>
      <sheetName val="Налоги"/>
      <sheetName val="Финансирование"/>
      <sheetName val="Квартальная отчетность"/>
      <sheetName val="Годовая отчетность"/>
      <sheetName val="Показатели"/>
      <sheetName val="Чувствительность"/>
      <sheetName val="Графики"/>
      <sheetName val="Выводы"/>
      <sheetName val="Лист1"/>
      <sheetName val="Проверка"/>
      <sheetName val="прогноз_1"/>
      <sheetName val="Опции"/>
      <sheetName val="Проект"/>
      <sheetName val="Анализ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C19">
            <v>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v2)"/>
      <sheetName val="Печ"/>
      <sheetName val="2002(v1) "/>
      <sheetName val="2004(v1)"/>
      <sheetName val="2002-03(v2)"/>
      <sheetName val="2002-03(v1)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Расх."/>
      <sheetName val="Параметры"/>
      <sheetName val="1"/>
      <sheetName val="расход"/>
      <sheetName val="Док+Исх"/>
      <sheetName val="Inputs"/>
      <sheetName val="Пески сводный реестр"/>
      <sheetName val="Сдача "/>
      <sheetName val="ВГ доходы"/>
      <sheetName val="Нормы"/>
      <sheetName val="Содержание"/>
      <sheetName val="Налоги+Амортиз"/>
      <sheetName val="Энергия на СН"/>
      <sheetName val="Т-18-Инвестиции"/>
      <sheetName val="база_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Чувствительность"/>
      <sheetName val="Assumtions"/>
      <sheetName val="Налоги"/>
      <sheetName val="Варианты"/>
      <sheetName val="Контроль"/>
      <sheetName val="Расчеты"/>
      <sheetName val="ФедД"/>
      <sheetName val="Гр5(о)"/>
      <sheetName val="Списки"/>
    </sheetNames>
    <sheetDataSet>
      <sheetData sheetId="0" refreshError="1">
        <row r="17">
          <cell r="AE17">
            <v>8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График"/>
      <sheetName val="общ затраты укрупненные"/>
      <sheetName val="общ затраты"/>
      <sheetName val="обекты интелл соб-ти"/>
      <sheetName val="Лист1"/>
      <sheetName val="Лист2"/>
      <sheetName val="гр5(о)"/>
      <sheetName val="Чувствительность"/>
      <sheetName val="Assumtions"/>
      <sheetName val="Налоги"/>
      <sheetName val="Варианты"/>
    </sheetNames>
    <sheetDataSet>
      <sheetData sheetId="0"/>
      <sheetData sheetId="1"/>
      <sheetData sheetId="2"/>
      <sheetData sheetId="3">
        <row r="4">
          <cell r="J4" t="str">
            <v>Зарплата сотрудников, вкл. налоги и взносы ФОТ</v>
          </cell>
        </row>
        <row r="5">
          <cell r="J5" t="str">
            <v>Работы и услуги, выполняемые третьими лицами</v>
          </cell>
        </row>
        <row r="6">
          <cell r="J6" t="str">
            <v>Материалы и комплектующие</v>
          </cell>
        </row>
        <row r="7">
          <cell r="J7" t="str">
            <v>Приобретение оборудования</v>
          </cell>
        </row>
        <row r="8">
          <cell r="J8" t="str">
            <v>Средства займа</v>
          </cell>
        </row>
        <row r="9">
          <cell r="J9" t="str">
            <v>Средства софинансирования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  <sheetName val="Летн. час"/>
      <sheetName val="РЕЕСТР_СИ"/>
      <sheetName val="СПРАВОЧНИК"/>
      <sheetName val="Справочники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ЛК"/>
      <sheetName val="Шаблон1КЛ3"/>
      <sheetName val="Командиров план"/>
      <sheetName val="Летные план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Данные&gt;"/>
      <sheetName val="Output"/>
      <sheetName val="ПРОЕКТ БДР, БДДС, БАЛАНС"/>
      <sheetName val="DCF"/>
      <sheetName val="ИТОГ эконом эфф-ть проекта"/>
      <sheetName val="WACC"/>
      <sheetName val="налоги"/>
      <sheetName val=" займ ФРП"/>
      <sheetName val="Бюджет ОПУ&gt;"/>
      <sheetName val="Бюджет ОДДС&gt;"/>
      <sheetName val="Бюджет ОФП&gt;"/>
      <sheetName val="Предпосылки&gt;"/>
      <sheetName val="Персонал&gt;"/>
      <sheetName val="Продажи&gt;"/>
      <sheetName val="Инвестиции&gt;"/>
      <sheetName val="ОПР&gt;"/>
      <sheetName val="ОХР и Коммерческие&gt;"/>
      <sheetName val="Выручка и прямые расходы"/>
      <sheetName val="КПЭ"/>
      <sheetName val="Аналитика"/>
      <sheetName val="Программы"/>
      <sheetName val="Графики"/>
      <sheetName val="Замечания"/>
      <sheetName val="Лист1"/>
      <sheetName val="первый лизинг и займ фрп"/>
    </sheetNames>
    <sheetDataSet>
      <sheetData sheetId="0"/>
      <sheetData sheetId="1"/>
      <sheetData sheetId="2"/>
      <sheetData sheetId="3">
        <row r="16">
          <cell r="C16">
            <v>0</v>
          </cell>
        </row>
      </sheetData>
      <sheetData sheetId="4">
        <row r="10">
          <cell r="B10">
            <v>0</v>
          </cell>
        </row>
      </sheetData>
      <sheetData sheetId="5">
        <row r="10">
          <cell r="B10">
            <v>0</v>
          </cell>
        </row>
      </sheetData>
      <sheetData sheetId="6"/>
      <sheetData sheetId="7"/>
      <sheetData sheetId="8">
        <row r="19">
          <cell r="C19">
            <v>498000000</v>
          </cell>
        </row>
      </sheetData>
      <sheetData sheetId="9">
        <row r="19">
          <cell r="C19">
            <v>498000000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ID0853_passport_12032014"/>
      <sheetName val="Титул"/>
      <sheetName val="Макро"/>
      <sheetName val="Допущения"/>
      <sheetName val="Компании-аналоги"/>
      <sheetName val="Финансирование"/>
      <sheetName val="Рынок"/>
      <sheetName val="Выручка"/>
      <sheetName val="ПРР"/>
      <sheetName val="ОАКР"/>
      <sheetName val="ОК"/>
      <sheetName val="Налоги"/>
      <sheetName val="ОС и НМА"/>
      <sheetName val="БЛ"/>
      <sheetName val="ДР"/>
      <sheetName val="ДДС(к)"/>
      <sheetName val="ДДС(п)"/>
      <sheetName val="ИАК"/>
      <sheetName val="Ставки диск."/>
      <sheetName val="Оценка APV"/>
      <sheetName val="Оценка APV (стресс)"/>
      <sheetName val="Долг"/>
      <sheetName val="Оценка опционов"/>
      <sheetName val="Оценка опционов (стресс)"/>
      <sheetName val="Оценка др.методами"/>
      <sheetName val="Чувствительность"/>
      <sheetName val="Профиль проекта"/>
      <sheetName val="БЛ_руб"/>
      <sheetName val="ДР_руб"/>
      <sheetName val="ДДС(к)_руб"/>
      <sheetName val="ДДС(п)_руб"/>
      <sheetName val="ИАК_руб"/>
      <sheetName val="Согласование"/>
      <sheetName val="БЛ_год"/>
      <sheetName val="ДР_год"/>
      <sheetName val="ДДС(к)_год"/>
      <sheetName val="ДДС(п)_год"/>
      <sheetName val="ИАК_год"/>
      <sheetName val="исправления"/>
      <sheetName val="Комментарии"/>
      <sheetName val="гр5(о)"/>
      <sheetName val="S-A~Assumptions(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2"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</row>
        <row r="46"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У"/>
      <sheetName val="ОДДС"/>
      <sheetName val="Точка безубыточности"/>
      <sheetName val="Показатели эффективности"/>
      <sheetName val="доходы"/>
      <sheetName val="доходы-кашрут"/>
      <sheetName val="продукция"/>
      <sheetName val="расходы"/>
      <sheetName val="Первоначальные инвестиции"/>
      <sheetName val="инвестиции"/>
      <sheetName val="Персонал"/>
      <sheetName val="Сытоедов"/>
      <sheetName val="ПРОГНОЗ_1"/>
      <sheetName val="Налоговое поле"/>
      <sheetName val="Recommend"/>
      <sheetName val="Complete"/>
      <sheetName val="IT_spending control"/>
      <sheetName val="Manufacturing_spending control"/>
      <sheetName val="2.대외공문"/>
      <sheetName val="ОС и НМА"/>
      <sheetName val="계DATA"/>
      <sheetName val="실DATA "/>
      <sheetName val="R&amp;D"/>
      <sheetName val="경비공통"/>
      <sheetName val="2002(v1)"/>
      <sheetName val="WISE"/>
      <sheetName val="Исходные Данные"/>
      <sheetName val="HR back-up"/>
      <sheetName val="Hourly OT Data"/>
      <sheetName val="Морские поставки"/>
      <sheetName val="прим"/>
      <sheetName val="OtherCosts"/>
      <sheetName val="P722"/>
      <sheetName val="Total orders"/>
      <sheetName val="MAIN"/>
      <sheetName val="Текущие цены"/>
      <sheetName val="рабочий"/>
      <sheetName val="Справочник"/>
      <sheetName val="Общие данные"/>
      <sheetName val="окраска"/>
      <sheetName val="коды"/>
      <sheetName val="Данные"/>
      <sheetName val="FoE IT Direct Expense Budget"/>
      <sheetName val="XLR_NoRangeSheet"/>
      <sheetName val="ОтветХранение"/>
      <sheetName val="finraschetu-кашру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Лист1"/>
      <sheetName val="Огл. Графиков"/>
      <sheetName val="рабочий"/>
      <sheetName val="Текущие цены"/>
      <sheetName val="окраска"/>
      <sheetName val="Управление"/>
      <sheetName val="multilats"/>
      <sheetName val="интерфейс"/>
      <sheetName val="system"/>
      <sheetName val="Материалы план"/>
      <sheetName val="Гр5_о_"/>
      <sheetName val="топография"/>
      <sheetName val="Прочти меня!"/>
      <sheetName val="#ССЫЛКА"/>
      <sheetName val="2002(v1)"/>
      <sheetName val="Лист2"/>
      <sheetName val="Прочти_меня!"/>
      <sheetName val="2002(v2)"/>
      <sheetName val="Реж_НКК"/>
      <sheetName val="ДАО"/>
      <sheetName val="Список"/>
      <sheetName val="1999-veca"/>
      <sheetName val="влад-таблица"/>
      <sheetName val="Заявка"/>
      <sheetName val="L-1"/>
      <sheetName val="СписокТЭП"/>
      <sheetName val="Факт07"/>
      <sheetName val="ЛОКОМОТИВЫ"/>
      <sheetName val="Справочник (для реестра)"/>
      <sheetName val="Начало"/>
      <sheetName val="сброс"/>
      <sheetName val="Лист3"/>
      <sheetName val="Гр(27.07.00)5Х"/>
      <sheetName val="МАТЕР.433,452"/>
      <sheetName val="ЗП (админ)"/>
      <sheetName val="УПРАВЛЕНИЕ11"/>
      <sheetName val="Исх"/>
      <sheetName val="RAB"/>
      <sheetName val=""/>
      <sheetName val="СП"/>
      <sheetName val="Курсы"/>
      <sheetName val="Рем"/>
      <sheetName val="СГХП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Проект"/>
      <sheetName val="РЕЕСТР_СИ"/>
      <sheetName val="СПРАВОЧНИК"/>
      <sheetName val="TSheet"/>
      <sheetName val="ИТ-бюджет"/>
      <sheetName val="Исходные данные"/>
      <sheetName val="Общехозяйственные расходы"/>
      <sheetName val="Штатное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СБ"/>
      <sheetName val="База"/>
      <sheetName val="Факт БДР"/>
      <sheetName val="ДДС (Форма №3)"/>
      <sheetName val="GLC_ratios_Jun"/>
      <sheetName val="Н_Произв-во"/>
      <sheetName val="вводные"/>
      <sheetName val="Коэф-ты"/>
      <sheetName val="Перечень данных"/>
      <sheetName val="Движение по месяцам"/>
      <sheetName val="Курс-ГП"/>
      <sheetName val="Услуги АТЦ"/>
      <sheetName val="СВОД ЗАТРАТ"/>
      <sheetName val="Цены"/>
      <sheetName val="MAIN"/>
      <sheetName val="00"/>
      <sheetName val="Форма1"/>
      <sheetName val="Форма2"/>
      <sheetName val="6_121"/>
      <sheetName val="6_141"/>
      <sheetName val="6_71"/>
      <sheetName val="6_81"/>
      <sheetName val="6_9_21"/>
      <sheetName val="6_9_11"/>
      <sheetName val="6_91"/>
      <sheetName val="6_10_11"/>
      <sheetName val="6_221"/>
      <sheetName val="6_171"/>
      <sheetName val="6_151"/>
      <sheetName val="6_11_11"/>
      <sheetName val="6_191"/>
      <sheetName val="6_201"/>
      <sheetName val="6_281"/>
      <sheetName val="6_5_1_ТНП1"/>
      <sheetName val="6_131"/>
      <sheetName val="6_231"/>
      <sheetName val="6_241"/>
      <sheetName val="6_211"/>
      <sheetName val="Огл__Графиков1"/>
      <sheetName val="Текущие_цены1"/>
      <sheetName val="Факт_БДР"/>
      <sheetName val="ДДС_(Форма_№3)"/>
      <sheetName val="Прочти_меня!1"/>
      <sheetName val="Свод"/>
      <sheetName val="TECHSHEET"/>
      <sheetName val="Стр1"/>
      <sheetName val="Титульный"/>
      <sheetName val="TEHSHEET"/>
      <sheetName val="REESTR_MO"/>
      <sheetName val="таблица7 (технол.нужды)"/>
      <sheetName val="таблица7 (хоз.нужды)"/>
      <sheetName val="Материалы_янв-июль"/>
      <sheetName val="Осн.средства"/>
      <sheetName val="Прайс_ВиВ"/>
      <sheetName val="Прайс_ЦАЛ"/>
      <sheetName val="ТоКС-э"/>
      <sheetName val="заявка_на_произ"/>
      <sheetName val="темпы роста"/>
      <sheetName val="Предлагаемая новая форма СТРС"/>
      <sheetName val="Топливо_пр_гК"/>
      <sheetName val="Под_воды_пр_г"/>
      <sheetName val="Пр_ст_вод_пр_г"/>
      <sheetName val="Топливо_пр_гВ "/>
      <sheetName val="Реаг_пр_годВ"/>
      <sheetName val="Реаг_пр_годК"/>
      <sheetName val="Лист17"/>
      <sheetName val="БДДС$"/>
      <sheetName val="данные"/>
      <sheetName val="Б.мчас (П)"/>
      <sheetName val="Инвестиции"/>
      <sheetName val="2.2.4"/>
      <sheetName val="август"/>
      <sheetName val="ИЦП9900"/>
      <sheetName val="списки"/>
      <sheetName val="пр_5_1"/>
      <sheetName val="Подрядчики"/>
      <sheetName val="Смета"/>
      <sheetName val="износ по ТНФ"/>
      <sheetName val="Восстановл_Лист5"/>
      <sheetName val="Восстановл_Лист13"/>
      <sheetName val="Восстановл_Лист19"/>
      <sheetName val="Восстановл_Лист11"/>
      <sheetName val="Восстановл_Лист7"/>
      <sheetName val="Восстановл_Лист15"/>
      <sheetName val="Восстановл_Лист21"/>
      <sheetName val="Восстановл_Лист17"/>
      <sheetName val="справ."/>
      <sheetName val="6.11 новый"/>
      <sheetName val="Материалы"/>
      <sheetName val="tech"/>
      <sheetName val="REESTR_ORG"/>
      <sheetName val="НВВ по уровням"/>
      <sheetName val="REESTR"/>
      <sheetName val="РСС_АУ"/>
      <sheetName val="Раб.АУ"/>
      <sheetName val="База (БАЗА)"/>
      <sheetName val="Справочники"/>
      <sheetName val="6_11_1  сторонние"/>
      <sheetName val="Восстановл_Лист4"/>
      <sheetName val="Восстановл_Лист12"/>
      <sheetName val="Восстановл_Лист18"/>
      <sheetName val="Восстановл_Лист10"/>
      <sheetName val="Восстановл_Лист6"/>
      <sheetName val="Восстановл_Лист14"/>
      <sheetName val="Восстановл_Лист20"/>
      <sheetName val="Восстановл_Лист16"/>
      <sheetName val="Восстановл_Лист23"/>
      <sheetName val="Восстановл_Лист25"/>
      <sheetName val="Восстановл_Лист31"/>
      <sheetName val="Восстановл_Лист37"/>
      <sheetName val="Восстановл_Лист29"/>
      <sheetName val="Восстановл_Лист27"/>
      <sheetName val="Восстановл_Лист33"/>
      <sheetName val="Восстановл_Лист39"/>
      <sheetName val="Восстановл_Лист35"/>
      <sheetName val="Восстановл_Лист24"/>
      <sheetName val="Восстановл_Лист26"/>
      <sheetName val="Восстановл_Лист32"/>
      <sheetName val="Восстановл_Лист38"/>
      <sheetName val="Восстановл_Лист30"/>
      <sheetName val="Восстановл_Лист28"/>
      <sheetName val="Восстановл_Лист34"/>
      <sheetName val="Восстановл_Лист40"/>
      <sheetName val="Восстановл_Лист36"/>
      <sheetName val="ПОДПИСИ"/>
      <sheetName val="М_1"/>
      <sheetName val="транс. налог ауп"/>
      <sheetName val="расчет тарифов"/>
      <sheetName val="Прочти_меня!4"/>
      <sheetName val="6_11_новый3"/>
      <sheetName val="6_124"/>
      <sheetName val="6_144"/>
      <sheetName val="6_74"/>
      <sheetName val="6_84"/>
      <sheetName val="6_9_24"/>
      <sheetName val="6_9_14"/>
      <sheetName val="6_94"/>
      <sheetName val="6_10_14"/>
      <sheetName val="6_224"/>
      <sheetName val="6_174"/>
      <sheetName val="6_154"/>
      <sheetName val="6_11_14"/>
      <sheetName val="6_194"/>
      <sheetName val="6_204"/>
      <sheetName val="6_284"/>
      <sheetName val="6_5_1_ТНП4"/>
      <sheetName val="6_134"/>
      <sheetName val="6_234"/>
      <sheetName val="6_244"/>
      <sheetName val="6_214"/>
      <sheetName val="Огл__Графиков4"/>
      <sheetName val="Текущие_цены4"/>
      <sheetName val="Факт_БДР3"/>
      <sheetName val="ДДС_(Форма_№3)3"/>
      <sheetName val="НВВ_по_уровням3"/>
      <sheetName val="износ_по_ТНФ3"/>
      <sheetName val="База_(БАЗА)3"/>
      <sheetName val="справ_3"/>
      <sheetName val="Прочти_меня!2"/>
      <sheetName val="6_11_новый1"/>
      <sheetName val="6_122"/>
      <sheetName val="6_142"/>
      <sheetName val="6_72"/>
      <sheetName val="6_82"/>
      <sheetName val="6_9_22"/>
      <sheetName val="6_9_12"/>
      <sheetName val="6_92"/>
      <sheetName val="6_10_12"/>
      <sheetName val="6_222"/>
      <sheetName val="6_172"/>
      <sheetName val="6_152"/>
      <sheetName val="6_11_12"/>
      <sheetName val="6_192"/>
      <sheetName val="6_202"/>
      <sheetName val="6_282"/>
      <sheetName val="6_5_1_ТНП2"/>
      <sheetName val="6_132"/>
      <sheetName val="6_232"/>
      <sheetName val="6_242"/>
      <sheetName val="6_212"/>
      <sheetName val="Огл__Графиков2"/>
      <sheetName val="Текущие_цены2"/>
      <sheetName val="Факт_БДР1"/>
      <sheetName val="ДДС_(Форма_№3)1"/>
      <sheetName val="НВВ_по_уровням1"/>
      <sheetName val="износ_по_ТНФ1"/>
      <sheetName val="База_(БАЗА)1"/>
      <sheetName val="справ_1"/>
      <sheetName val="6_11_новый"/>
      <sheetName val="НВВ_по_уровням"/>
      <sheetName val="износ_по_ТНФ"/>
      <sheetName val="База_(БАЗА)"/>
      <sheetName val="справ_"/>
      <sheetName val="Прочти_меня!3"/>
      <sheetName val="6_11_новый2"/>
      <sheetName val="6_123"/>
      <sheetName val="6_143"/>
      <sheetName val="6_73"/>
      <sheetName val="6_83"/>
      <sheetName val="6_9_23"/>
      <sheetName val="6_9_13"/>
      <sheetName val="6_93"/>
      <sheetName val="6_10_13"/>
      <sheetName val="6_223"/>
      <sheetName val="6_173"/>
      <sheetName val="6_153"/>
      <sheetName val="6_11_13"/>
      <sheetName val="6_193"/>
      <sheetName val="6_203"/>
      <sheetName val="6_283"/>
      <sheetName val="6_5_1_ТНП3"/>
      <sheetName val="6_133"/>
      <sheetName val="6_233"/>
      <sheetName val="6_243"/>
      <sheetName val="6_213"/>
      <sheetName val="Огл__Графиков3"/>
      <sheetName val="Текущие_цены3"/>
      <sheetName val="Факт_БДР2"/>
      <sheetName val="ДДС_(Форма_№3)2"/>
      <sheetName val="НВВ_по_уровням2"/>
      <sheetName val="износ_по_ТНФ2"/>
      <sheetName val="База_(БАЗА)2"/>
      <sheetName val="справ_2"/>
      <sheetName val="Прочти_меня!5"/>
      <sheetName val="6_11_новый4"/>
      <sheetName val="6_125"/>
      <sheetName val="6_145"/>
      <sheetName val="6_75"/>
      <sheetName val="6_85"/>
      <sheetName val="6_9_25"/>
      <sheetName val="6_9_15"/>
      <sheetName val="6_95"/>
      <sheetName val="6_10_15"/>
      <sheetName val="6_225"/>
      <sheetName val="6_175"/>
      <sheetName val="6_155"/>
      <sheetName val="6_11_15"/>
      <sheetName val="6_195"/>
      <sheetName val="6_205"/>
      <sheetName val="6_285"/>
      <sheetName val="6_5_1_ТНП5"/>
      <sheetName val="6_135"/>
      <sheetName val="6_235"/>
      <sheetName val="6_245"/>
      <sheetName val="6_215"/>
      <sheetName val="Огл__Графиков5"/>
      <sheetName val="Текущие_цены5"/>
      <sheetName val="Факт_БДР4"/>
      <sheetName val="ДДС_(Форма_№3)4"/>
      <sheetName val="НВВ_по_уровням4"/>
      <sheetName val="износ_по_ТНФ4"/>
      <sheetName val="База_(БАЗА)4"/>
      <sheetName val="справ_4"/>
      <sheetName val="Прочти_меня!6"/>
      <sheetName val="износ_по_ТНФ5"/>
      <sheetName val="6_11_новый5"/>
      <sheetName val="6_126"/>
      <sheetName val="6_146"/>
      <sheetName val="6_76"/>
      <sheetName val="6_86"/>
      <sheetName val="6_9_26"/>
      <sheetName val="6_9_16"/>
      <sheetName val="6_96"/>
      <sheetName val="6_10_16"/>
      <sheetName val="6_226"/>
      <sheetName val="6_176"/>
      <sheetName val="6_156"/>
      <sheetName val="6_11_16"/>
      <sheetName val="6_196"/>
      <sheetName val="6_206"/>
      <sheetName val="6_286"/>
      <sheetName val="6_5_1_ТНП6"/>
      <sheetName val="6_136"/>
      <sheetName val="6_236"/>
      <sheetName val="6_246"/>
      <sheetName val="6_216"/>
      <sheetName val="Огл__Графиков6"/>
      <sheetName val="Текущие_цены6"/>
      <sheetName val="Факт_БДР5"/>
      <sheetName val="ДДС_(Форма_№3)5"/>
      <sheetName val="НВВ_по_уровням5"/>
      <sheetName val="База_(БАЗА)5"/>
      <sheetName val="справ_5"/>
      <sheetName val="Прочти_меня!7"/>
      <sheetName val="износ_по_ТНФ6"/>
      <sheetName val="6_11_новый6"/>
      <sheetName val="6_127"/>
      <sheetName val="6_147"/>
      <sheetName val="6_77"/>
      <sheetName val="6_87"/>
      <sheetName val="6_9_27"/>
      <sheetName val="6_9_17"/>
      <sheetName val="6_97"/>
      <sheetName val="6_10_17"/>
      <sheetName val="6_227"/>
      <sheetName val="6_177"/>
      <sheetName val="6_157"/>
      <sheetName val="6_11_17"/>
      <sheetName val="6_197"/>
      <sheetName val="6_207"/>
      <sheetName val="6_287"/>
      <sheetName val="6_5_1_ТНП7"/>
      <sheetName val="6_137"/>
      <sheetName val="6_237"/>
      <sheetName val="6_247"/>
      <sheetName val="6_217"/>
      <sheetName val="Огл__Графиков7"/>
      <sheetName val="Текущие_цены7"/>
      <sheetName val="Факт_БДР6"/>
      <sheetName val="ДДС_(Форма_№3)6"/>
      <sheetName val="НВВ_по_уровням6"/>
      <sheetName val="База_(БАЗА)6"/>
      <sheetName val="справ_6"/>
      <sheetName val="Приложение 7 (ЕНП)"/>
      <sheetName val="Тарифные разряды"/>
      <sheetName val="Транспорт"/>
      <sheetName val="Остановки"/>
      <sheetName val="5"/>
      <sheetName val="11."/>
      <sheetName val="7"/>
      <sheetName val="10"/>
      <sheetName val="12"/>
      <sheetName val="3."/>
      <sheetName val="9."/>
      <sheetName val="8"/>
      <sheetName val="4."/>
      <sheetName val="11_"/>
      <sheetName val="3_"/>
      <sheetName val="9_"/>
      <sheetName val="4_"/>
      <sheetName val="11_1"/>
      <sheetName val="3_1"/>
      <sheetName val="9_1"/>
      <sheetName val="4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просы"/>
      <sheetName val="Реестр"/>
      <sheetName val="CAPEX"/>
      <sheetName val="Кредиты и займы"/>
      <sheetName val="ДЗ"/>
      <sheetName val="КЗ"/>
      <sheetName val="Лизинг"/>
      <sheetName val="Забалансовые об-ва"/>
      <sheetName val="Фин.вложения"/>
      <sheetName val="Выручка"/>
      <sheetName val="Себестоимость и амортизация"/>
      <sheetName val="Прочие доходы и расходы"/>
      <sheetName val="Импорт_комплект_Проект"/>
      <sheetName val="Лист1"/>
      <sheetName val="Template"/>
      <sheetName val="Ставка дисконтирования"/>
      <sheetName val="Прое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>
            <v>3</v>
          </cell>
          <cell r="C3">
            <v>31</v>
          </cell>
          <cell r="D3">
            <v>2022</v>
          </cell>
        </row>
        <row r="4">
          <cell r="B4">
            <v>6</v>
          </cell>
          <cell r="C4">
            <v>30</v>
          </cell>
          <cell r="D4">
            <v>2022</v>
          </cell>
        </row>
        <row r="5">
          <cell r="B5">
            <v>9</v>
          </cell>
          <cell r="C5">
            <v>30</v>
          </cell>
          <cell r="D5">
            <v>2022</v>
          </cell>
        </row>
        <row r="6">
          <cell r="B6">
            <v>12</v>
          </cell>
          <cell r="C6">
            <v>31</v>
          </cell>
          <cell r="D6">
            <v>2021</v>
          </cell>
        </row>
      </sheetData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Environment"/>
      <sheetName val="ставки"/>
      <sheetName val="Т"/>
      <sheetName val="Ведомость"/>
      <sheetName val="system"/>
      <sheetName val="Лист1"/>
      <sheetName val="Лист3"/>
      <sheetName val="Летн. час"/>
      <sheetName val="РЕЕСТР_СИ"/>
      <sheetName val="СПРАВОЧНИК"/>
      <sheetName val="ЛК"/>
      <sheetName val="Шаблон1КЛ3"/>
      <sheetName val="Командиров план"/>
      <sheetName val="Летные план"/>
      <sheetName val="vec"/>
      <sheetName val="Анализ себестоимости  ТП лист1 "/>
      <sheetName val="sapactivexlhiddensheet"/>
      <sheetName val="Исход.инф."/>
      <sheetName val="МАТЕР.433,452"/>
      <sheetName val="Текущие цены"/>
      <sheetName val="рабочий"/>
      <sheetName val="окраска"/>
      <sheetName val="Ачинский НПЗ"/>
      <sheetName val="2002(v1)"/>
      <sheetName val="ЛОМ_УКР"/>
      <sheetName val="Чугун_Украина"/>
      <sheetName val="Допущения"/>
      <sheetName val="И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модели"/>
      <sheetName val="Компания"/>
      <sheetName val="Проект"/>
      <sheetName val="Сумм"/>
      <sheetName val="Анализ"/>
      <sheetName val="Отчет"/>
      <sheetName val="Опции"/>
      <sheetName val="Язык"/>
      <sheetName val="Ставка дисконтирования"/>
      <sheetName val="Анализ чувствительности"/>
      <sheetName val="Материальные затраты"/>
      <sheetName val="Выводы"/>
      <sheetName val="S-A~Assumptions(I)"/>
      <sheetName val="Предпосылки"/>
      <sheetName val="Расчеты с контрагентами"/>
      <sheetName val="Макро"/>
      <sheetName val="Налоги"/>
      <sheetName val="1999"/>
      <sheetName val="Чувствительность"/>
      <sheetName val="Assumtions"/>
      <sheetName val="Варианты"/>
    </sheetNames>
    <sheetDataSet>
      <sheetData sheetId="0">
        <row r="8">
          <cell r="D8">
            <v>26</v>
          </cell>
        </row>
      </sheetData>
      <sheetData sheetId="1">
        <row r="9">
          <cell r="E9">
            <v>2</v>
          </cell>
        </row>
      </sheetData>
      <sheetData sheetId="2">
        <row r="5">
          <cell r="B5" t="str">
            <v>5.05</v>
          </cell>
        </row>
        <row r="8">
          <cell r="D8">
            <v>26</v>
          </cell>
        </row>
        <row r="9">
          <cell r="D9">
            <v>2</v>
          </cell>
          <cell r="E9" t="str">
            <v>кв.</v>
          </cell>
        </row>
        <row r="10">
          <cell r="D10">
            <v>90</v>
          </cell>
        </row>
        <row r="11">
          <cell r="B11" t="str">
            <v>тыс. руб.</v>
          </cell>
          <cell r="D11">
            <v>5</v>
          </cell>
        </row>
        <row r="12">
          <cell r="B12" t="str">
            <v>$</v>
          </cell>
          <cell r="D12">
            <v>1</v>
          </cell>
        </row>
        <row r="17">
          <cell r="D17">
            <v>0</v>
          </cell>
        </row>
        <row r="18">
          <cell r="D18" t="b">
            <v>0</v>
          </cell>
        </row>
        <row r="19">
          <cell r="B19" t="str">
            <v>тыс. руб.</v>
          </cell>
          <cell r="D19">
            <v>1</v>
          </cell>
        </row>
        <row r="20">
          <cell r="D20" t="b">
            <v>1</v>
          </cell>
        </row>
        <row r="25">
          <cell r="F25">
            <v>2010</v>
          </cell>
        </row>
        <row r="26">
          <cell r="F26">
            <v>7</v>
          </cell>
        </row>
        <row r="86">
          <cell r="F86" t="str">
            <v>"0"</v>
          </cell>
          <cell r="G86" t="str">
            <v>3 кв. 2015</v>
          </cell>
          <cell r="H86" t="str">
            <v>4 кв. 2015</v>
          </cell>
          <cell r="I86" t="str">
            <v>1 кв. 2016</v>
          </cell>
          <cell r="J86" t="str">
            <v>2 кв. 2016</v>
          </cell>
          <cell r="K86" t="str">
            <v>3 кв. 2016</v>
          </cell>
          <cell r="L86" t="str">
            <v>4 кв. 2016</v>
          </cell>
          <cell r="M86" t="str">
            <v>1 кв. 2017</v>
          </cell>
          <cell r="N86" t="str">
            <v>2 кв. 2017</v>
          </cell>
          <cell r="O86" t="str">
            <v>3 кв. 2017</v>
          </cell>
          <cell r="P86" t="str">
            <v>4 кв. 2017</v>
          </cell>
          <cell r="Q86" t="str">
            <v>1 кв. 2018</v>
          </cell>
          <cell r="R86" t="str">
            <v>2 кв. 2018</v>
          </cell>
          <cell r="S86" t="str">
            <v>3 кв. 2018</v>
          </cell>
          <cell r="T86" t="str">
            <v>4 кв. 2018</v>
          </cell>
          <cell r="U86" t="str">
            <v>1 кв. 2019</v>
          </cell>
          <cell r="V86" t="str">
            <v>2 кв. 2019</v>
          </cell>
          <cell r="W86" t="str">
            <v>3 кв. 2019</v>
          </cell>
          <cell r="X86" t="str">
            <v>4 кв. 2019</v>
          </cell>
          <cell r="Y86" t="str">
            <v>1 кв. 2020</v>
          </cell>
          <cell r="Z86" t="str">
            <v>2 кв. 2020</v>
          </cell>
          <cell r="AA86" t="str">
            <v>3 кв. 2020</v>
          </cell>
          <cell r="AB86" t="str">
            <v>4 кв. 2020</v>
          </cell>
          <cell r="AC86" t="str">
            <v>1 кв. 2021</v>
          </cell>
          <cell r="AD86" t="str">
            <v>2 кв. 2021</v>
          </cell>
          <cell r="AE86" t="str">
            <v>3 кв. 2021</v>
          </cell>
          <cell r="AF86" t="str">
            <v>4 кв. 2021</v>
          </cell>
        </row>
        <row r="88">
          <cell r="F88">
            <v>2</v>
          </cell>
        </row>
        <row r="614">
          <cell r="B614">
            <v>45</v>
          </cell>
        </row>
        <row r="616">
          <cell r="B616">
            <v>70</v>
          </cell>
        </row>
        <row r="620">
          <cell r="B620">
            <v>10</v>
          </cell>
        </row>
        <row r="625">
          <cell r="B625">
            <v>0.8</v>
          </cell>
        </row>
        <row r="626">
          <cell r="B626">
            <v>0.2</v>
          </cell>
          <cell r="C626">
            <v>5</v>
          </cell>
        </row>
        <row r="637">
          <cell r="B637">
            <v>0.4</v>
          </cell>
          <cell r="C637">
            <v>30</v>
          </cell>
        </row>
        <row r="638">
          <cell r="B638">
            <v>0.5</v>
          </cell>
          <cell r="C638">
            <v>75</v>
          </cell>
        </row>
        <row r="755">
          <cell r="B755">
            <v>30</v>
          </cell>
        </row>
        <row r="756">
          <cell r="B756">
            <v>1</v>
          </cell>
        </row>
        <row r="757">
          <cell r="B757">
            <v>1</v>
          </cell>
        </row>
        <row r="811">
          <cell r="B811">
            <v>90</v>
          </cell>
        </row>
      </sheetData>
      <sheetData sheetId="3"/>
      <sheetData sheetId="4">
        <row r="9">
          <cell r="E9">
            <v>2</v>
          </cell>
        </row>
      </sheetData>
      <sheetData sheetId="5"/>
      <sheetData sheetId="6">
        <row r="5">
          <cell r="B5" t="str">
            <v>5.05</v>
          </cell>
        </row>
        <row r="10">
          <cell r="B10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грузка"/>
      <sheetName val="Потребность (2)"/>
      <sheetName val="Потребность"/>
      <sheetName val="Трудоемкость по циклу"/>
      <sheetName val="Списки"/>
      <sheetName val="Параметры"/>
      <sheetName val="Options"/>
      <sheetName val="Результаты"/>
      <sheetName val="Проект"/>
      <sheetName val="Калькулятор"/>
      <sheetName val="1.1"/>
      <sheetName val="7.6"/>
      <sheetName val="7.2"/>
      <sheetName val="Исходные данные"/>
      <sheetName val="Графики_розн"/>
      <sheetName val="Чек-лист"/>
      <sheetName val="1.5"/>
      <sheetName val="5.1.2"/>
      <sheetName val="4.7.1"/>
      <sheetName val="2.5"/>
      <sheetName val="2.1"/>
      <sheetName val="0.3"/>
      <sheetName val="4.6"/>
      <sheetName val="Предварительная Оферта"/>
      <sheetName val="5.3"/>
      <sheetName val="Export_map"/>
      <sheetName val="2.4"/>
      <sheetName val="S-A~Assumptions(I)"/>
      <sheetName val="1999"/>
    </sheetNames>
    <sheetDataSet>
      <sheetData sheetId="0">
        <row r="2">
          <cell r="A2" t="str">
            <v>Все цеха</v>
          </cell>
        </row>
      </sheetData>
      <sheetData sheetId="1"/>
      <sheetData sheetId="2">
        <row r="13">
          <cell r="E13">
            <v>42005</v>
          </cell>
        </row>
      </sheetData>
      <sheetData sheetId="3">
        <row r="3">
          <cell r="E3">
            <v>23647.115000000002</v>
          </cell>
        </row>
      </sheetData>
      <sheetData sheetId="4">
        <row r="2">
          <cell r="A2" t="str">
            <v>Все цеха</v>
          </cell>
        </row>
        <row r="3">
          <cell r="A3" t="str">
            <v>Только мех.цеха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deralreserve.gov/releases/h15/" TargetMode="External"/><Relationship Id="rId2" Type="http://schemas.openxmlformats.org/officeDocument/2006/relationships/hyperlink" Target="http://www.rusbonds.ru/BondCalc.aspx?bond_state=Market&amp;ftid=96318&amp;BondCalcDate=01.01.2014&amp;bondCalcRate=0&amp;bondCalcType=0&amp;Price_Type=0&amp;Price_Clear=100&amp;Price_Full=0&amp;Yield_Type=0&amp;Yield_1=0" TargetMode="External"/><Relationship Id="rId1" Type="http://schemas.openxmlformats.org/officeDocument/2006/relationships/hyperlink" Target="http://www.moex.com/ru/marketdata/indices/state/yieldcurv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70" zoomScaleNormal="70" workbookViewId="0">
      <selection activeCell="A2" sqref="A2:M2"/>
    </sheetView>
  </sheetViews>
  <sheetFormatPr defaultColWidth="9.140625" defaultRowHeight="12.75"/>
  <cols>
    <col min="1" max="1" width="8.85546875" style="211" customWidth="1"/>
    <col min="2" max="2" width="37.140625" style="211" customWidth="1"/>
    <col min="3" max="3" width="21" style="211" customWidth="1"/>
    <col min="4" max="4" width="19.5703125" style="211" customWidth="1"/>
    <col min="5" max="5" width="23.7109375" style="211" customWidth="1"/>
    <col min="6" max="6" width="24.7109375" style="211" customWidth="1"/>
    <col min="7" max="7" width="24" style="211" customWidth="1"/>
    <col min="8" max="8" width="22.5703125" style="211" customWidth="1"/>
    <col min="9" max="9" width="24.85546875" style="211" customWidth="1"/>
    <col min="10" max="10" width="20.5703125" style="211" customWidth="1"/>
    <col min="11" max="11" width="26.42578125" style="211" customWidth="1"/>
    <col min="12" max="12" width="17.28515625" style="211" customWidth="1"/>
    <col min="13" max="13" width="35.42578125" style="211" customWidth="1"/>
    <col min="14" max="16384" width="9.140625" style="211"/>
  </cols>
  <sheetData>
    <row r="1" spans="1:13" ht="42.75" customHeight="1">
      <c r="L1" s="389" t="s">
        <v>287</v>
      </c>
      <c r="M1" s="389"/>
    </row>
    <row r="2" spans="1:13" ht="47.25" customHeight="1">
      <c r="A2" s="388" t="s">
        <v>252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ht="15.75" thickBot="1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42" t="s">
        <v>228</v>
      </c>
    </row>
    <row r="4" spans="1:13" s="210" customFormat="1" ht="108.75" thickBot="1">
      <c r="A4" s="248" t="s">
        <v>125</v>
      </c>
      <c r="B4" s="249" t="s">
        <v>124</v>
      </c>
      <c r="C4" s="249" t="s">
        <v>229</v>
      </c>
      <c r="D4" s="249" t="s">
        <v>230</v>
      </c>
      <c r="E4" s="249" t="s">
        <v>126</v>
      </c>
      <c r="F4" s="249" t="s">
        <v>127</v>
      </c>
      <c r="G4" s="249" t="s">
        <v>128</v>
      </c>
      <c r="H4" s="249" t="s">
        <v>129</v>
      </c>
      <c r="I4" s="249" t="s">
        <v>253</v>
      </c>
      <c r="J4" s="249" t="s">
        <v>130</v>
      </c>
      <c r="K4" s="249" t="s">
        <v>254</v>
      </c>
      <c r="L4" s="249" t="s">
        <v>146</v>
      </c>
      <c r="M4" s="250" t="s">
        <v>131</v>
      </c>
    </row>
    <row r="5" spans="1:13" s="210" customFormat="1" ht="18">
      <c r="A5" s="311" t="s">
        <v>231</v>
      </c>
      <c r="B5" s="312"/>
      <c r="C5" s="312"/>
      <c r="D5" s="312"/>
      <c r="E5" s="312"/>
      <c r="F5" s="312"/>
      <c r="G5" s="312"/>
      <c r="H5" s="313">
        <f>SUM(H6,H27)</f>
        <v>0</v>
      </c>
      <c r="I5" s="313">
        <f>SUM(I6,I27)</f>
        <v>0</v>
      </c>
      <c r="J5" s="312"/>
      <c r="K5" s="312"/>
      <c r="L5" s="312"/>
      <c r="M5" s="314"/>
    </row>
    <row r="6" spans="1:13" s="210" customFormat="1" ht="18">
      <c r="A6" s="302" t="s">
        <v>132</v>
      </c>
      <c r="B6" s="252"/>
      <c r="C6" s="252"/>
      <c r="D6" s="252"/>
      <c r="E6" s="252"/>
      <c r="F6" s="252"/>
      <c r="G6" s="252"/>
      <c r="H6" s="253">
        <f>SUM(H7,H18,H23)</f>
        <v>0</v>
      </c>
      <c r="I6" s="253">
        <f>SUM(I7,I18,I23)</f>
        <v>0</v>
      </c>
      <c r="J6" s="252"/>
      <c r="K6" s="252"/>
      <c r="L6" s="252"/>
      <c r="M6" s="303"/>
    </row>
    <row r="7" spans="1:13" s="210" customFormat="1" ht="18">
      <c r="A7" s="302" t="s">
        <v>133</v>
      </c>
      <c r="B7" s="252"/>
      <c r="C7" s="252"/>
      <c r="D7" s="252"/>
      <c r="E7" s="252"/>
      <c r="F7" s="252"/>
      <c r="G7" s="252"/>
      <c r="H7" s="253">
        <f>SUM(H8:H17)</f>
        <v>0</v>
      </c>
      <c r="I7" s="253">
        <f>SUM(I8:I17)</f>
        <v>0</v>
      </c>
      <c r="J7" s="252"/>
      <c r="K7" s="252"/>
      <c r="L7" s="252"/>
      <c r="M7" s="303"/>
    </row>
    <row r="8" spans="1:13" ht="18">
      <c r="A8" s="304"/>
      <c r="B8" s="254"/>
      <c r="C8" s="254"/>
      <c r="D8" s="254"/>
      <c r="E8" s="254"/>
      <c r="F8" s="255"/>
      <c r="G8" s="255"/>
      <c r="H8" s="256"/>
      <c r="I8" s="257"/>
      <c r="J8" s="254"/>
      <c r="K8" s="254"/>
      <c r="L8" s="254"/>
      <c r="M8" s="305"/>
    </row>
    <row r="9" spans="1:13" ht="18">
      <c r="A9" s="304"/>
      <c r="B9" s="254"/>
      <c r="C9" s="254"/>
      <c r="D9" s="254"/>
      <c r="E9" s="254"/>
      <c r="F9" s="255"/>
      <c r="G9" s="255"/>
      <c r="H9" s="256"/>
      <c r="I9" s="257"/>
      <c r="J9" s="254"/>
      <c r="K9" s="254"/>
      <c r="L9" s="254"/>
      <c r="M9" s="305"/>
    </row>
    <row r="10" spans="1:13" ht="18">
      <c r="A10" s="304"/>
      <c r="B10" s="254"/>
      <c r="C10" s="254"/>
      <c r="D10" s="254"/>
      <c r="E10" s="254"/>
      <c r="F10" s="255"/>
      <c r="G10" s="255"/>
      <c r="H10" s="256"/>
      <c r="I10" s="257"/>
      <c r="J10" s="254"/>
      <c r="K10" s="254"/>
      <c r="L10" s="254"/>
      <c r="M10" s="305"/>
    </row>
    <row r="11" spans="1:13" ht="18">
      <c r="A11" s="304"/>
      <c r="B11" s="254"/>
      <c r="C11" s="254"/>
      <c r="D11" s="254"/>
      <c r="E11" s="254"/>
      <c r="F11" s="255"/>
      <c r="G11" s="255"/>
      <c r="H11" s="256"/>
      <c r="I11" s="257"/>
      <c r="J11" s="254"/>
      <c r="K11" s="254"/>
      <c r="L11" s="254"/>
      <c r="M11" s="305"/>
    </row>
    <row r="12" spans="1:13" ht="18">
      <c r="A12" s="304"/>
      <c r="B12" s="254"/>
      <c r="C12" s="254"/>
      <c r="D12" s="254"/>
      <c r="E12" s="254"/>
      <c r="F12" s="255"/>
      <c r="G12" s="255"/>
      <c r="H12" s="256"/>
      <c r="I12" s="257"/>
      <c r="J12" s="254"/>
      <c r="K12" s="254"/>
      <c r="L12" s="254"/>
      <c r="M12" s="305"/>
    </row>
    <row r="13" spans="1:13" ht="18">
      <c r="A13" s="304"/>
      <c r="B13" s="254"/>
      <c r="C13" s="254"/>
      <c r="D13" s="254"/>
      <c r="E13" s="254"/>
      <c r="F13" s="255"/>
      <c r="G13" s="255"/>
      <c r="H13" s="256"/>
      <c r="I13" s="257"/>
      <c r="J13" s="254"/>
      <c r="K13" s="254"/>
      <c r="L13" s="254"/>
      <c r="M13" s="305"/>
    </row>
    <row r="14" spans="1:13" ht="18">
      <c r="A14" s="304"/>
      <c r="B14" s="254"/>
      <c r="C14" s="254"/>
      <c r="D14" s="254"/>
      <c r="E14" s="254"/>
      <c r="F14" s="255"/>
      <c r="G14" s="255"/>
      <c r="H14" s="256"/>
      <c r="I14" s="257"/>
      <c r="J14" s="254"/>
      <c r="K14" s="254"/>
      <c r="L14" s="254"/>
      <c r="M14" s="305"/>
    </row>
    <row r="15" spans="1:13" ht="18">
      <c r="A15" s="304"/>
      <c r="B15" s="254"/>
      <c r="C15" s="254"/>
      <c r="D15" s="254"/>
      <c r="E15" s="254"/>
      <c r="F15" s="255"/>
      <c r="G15" s="255"/>
      <c r="H15" s="256"/>
      <c r="I15" s="257"/>
      <c r="J15" s="254"/>
      <c r="K15" s="254"/>
      <c r="L15" s="254"/>
      <c r="M15" s="305"/>
    </row>
    <row r="16" spans="1:13" ht="18">
      <c r="A16" s="304"/>
      <c r="B16" s="254"/>
      <c r="C16" s="254"/>
      <c r="D16" s="254"/>
      <c r="E16" s="254"/>
      <c r="F16" s="255"/>
      <c r="G16" s="255"/>
      <c r="H16" s="256"/>
      <c r="I16" s="257"/>
      <c r="J16" s="254"/>
      <c r="K16" s="254"/>
      <c r="L16" s="254"/>
      <c r="M16" s="305"/>
    </row>
    <row r="17" spans="1:13" ht="18">
      <c r="A17" s="304"/>
      <c r="B17" s="254" t="s">
        <v>134</v>
      </c>
      <c r="C17" s="254"/>
      <c r="D17" s="254"/>
      <c r="E17" s="254"/>
      <c r="F17" s="255"/>
      <c r="G17" s="255"/>
      <c r="H17" s="256"/>
      <c r="I17" s="257"/>
      <c r="J17" s="254"/>
      <c r="K17" s="254"/>
      <c r="L17" s="254"/>
      <c r="M17" s="305"/>
    </row>
    <row r="18" spans="1:13" s="210" customFormat="1" ht="18">
      <c r="A18" s="302" t="s">
        <v>135</v>
      </c>
      <c r="B18" s="258"/>
      <c r="C18" s="258"/>
      <c r="D18" s="258"/>
      <c r="E18" s="258"/>
      <c r="F18" s="259"/>
      <c r="G18" s="255"/>
      <c r="H18" s="253">
        <f>SUM(H19:H22)</f>
        <v>0</v>
      </c>
      <c r="I18" s="260">
        <f>SUM(I19:I22)</f>
        <v>0</v>
      </c>
      <c r="J18" s="258"/>
      <c r="K18" s="258"/>
      <c r="L18" s="258"/>
      <c r="M18" s="306"/>
    </row>
    <row r="19" spans="1:13" ht="18">
      <c r="A19" s="304"/>
      <c r="B19" s="261"/>
      <c r="C19" s="262"/>
      <c r="D19" s="254"/>
      <c r="E19" s="254"/>
      <c r="F19" s="255"/>
      <c r="G19" s="255"/>
      <c r="H19" s="256"/>
      <c r="I19" s="257"/>
      <c r="J19" s="254"/>
      <c r="K19" s="254"/>
      <c r="L19" s="254"/>
      <c r="M19" s="305"/>
    </row>
    <row r="20" spans="1:13" ht="18">
      <c r="A20" s="304"/>
      <c r="B20" s="261"/>
      <c r="C20" s="262"/>
      <c r="D20" s="254"/>
      <c r="E20" s="254"/>
      <c r="F20" s="255"/>
      <c r="G20" s="255"/>
      <c r="H20" s="256"/>
      <c r="I20" s="257"/>
      <c r="J20" s="254"/>
      <c r="K20" s="254"/>
      <c r="L20" s="254"/>
      <c r="M20" s="305"/>
    </row>
    <row r="21" spans="1:13" ht="18">
      <c r="A21" s="304"/>
      <c r="B21" s="261"/>
      <c r="C21" s="262"/>
      <c r="D21" s="254"/>
      <c r="E21" s="254"/>
      <c r="F21" s="255"/>
      <c r="G21" s="255"/>
      <c r="H21" s="256"/>
      <c r="I21" s="257"/>
      <c r="J21" s="254"/>
      <c r="K21" s="254"/>
      <c r="L21" s="254"/>
      <c r="M21" s="305"/>
    </row>
    <row r="22" spans="1:13" ht="18">
      <c r="A22" s="304"/>
      <c r="B22" s="263" t="s">
        <v>134</v>
      </c>
      <c r="C22" s="254"/>
      <c r="D22" s="254"/>
      <c r="E22" s="254"/>
      <c r="F22" s="255"/>
      <c r="G22" s="254"/>
      <c r="H22" s="256"/>
      <c r="I22" s="257"/>
      <c r="J22" s="254"/>
      <c r="K22" s="254"/>
      <c r="L22" s="254"/>
      <c r="M22" s="305"/>
    </row>
    <row r="23" spans="1:13" s="210" customFormat="1" ht="18">
      <c r="A23" s="302" t="s">
        <v>66</v>
      </c>
      <c r="B23" s="258"/>
      <c r="C23" s="258"/>
      <c r="D23" s="258"/>
      <c r="E23" s="258"/>
      <c r="F23" s="259"/>
      <c r="G23" s="258"/>
      <c r="H23" s="253">
        <f>SUM(H24:H26)</f>
        <v>0</v>
      </c>
      <c r="I23" s="260">
        <f>SUM(I26:I26)</f>
        <v>0</v>
      </c>
      <c r="J23" s="258"/>
      <c r="K23" s="258"/>
      <c r="L23" s="258"/>
      <c r="M23" s="306"/>
    </row>
    <row r="24" spans="1:13" ht="18">
      <c r="A24" s="302"/>
      <c r="B24" s="254"/>
      <c r="C24" s="254"/>
      <c r="D24" s="254"/>
      <c r="E24" s="254"/>
      <c r="F24" s="255"/>
      <c r="G24" s="254"/>
      <c r="H24" s="256"/>
      <c r="I24" s="257"/>
      <c r="J24" s="254"/>
      <c r="K24" s="254"/>
      <c r="L24" s="254"/>
      <c r="M24" s="305"/>
    </row>
    <row r="25" spans="1:13" ht="18">
      <c r="A25" s="302"/>
      <c r="B25" s="254"/>
      <c r="C25" s="254"/>
      <c r="D25" s="254"/>
      <c r="E25" s="254"/>
      <c r="F25" s="255"/>
      <c r="G25" s="254"/>
      <c r="H25" s="256"/>
      <c r="I25" s="257"/>
      <c r="J25" s="254"/>
      <c r="K25" s="254"/>
      <c r="L25" s="254"/>
      <c r="M25" s="305"/>
    </row>
    <row r="26" spans="1:13" ht="18">
      <c r="A26" s="302"/>
      <c r="B26" s="254"/>
      <c r="C26" s="254"/>
      <c r="D26" s="254"/>
      <c r="E26" s="254"/>
      <c r="F26" s="255"/>
      <c r="G26" s="254"/>
      <c r="H26" s="256"/>
      <c r="I26" s="257"/>
      <c r="J26" s="254"/>
      <c r="K26" s="254"/>
      <c r="L26" s="254"/>
      <c r="M26" s="305"/>
    </row>
    <row r="27" spans="1:13" s="210" customFormat="1" ht="18">
      <c r="A27" s="302" t="s">
        <v>136</v>
      </c>
      <c r="B27" s="258"/>
      <c r="C27" s="258"/>
      <c r="D27" s="258"/>
      <c r="E27" s="258"/>
      <c r="F27" s="258"/>
      <c r="G27" s="258"/>
      <c r="H27" s="253">
        <f>SUM(H28,H31,H34)</f>
        <v>0</v>
      </c>
      <c r="I27" s="253">
        <f>SUM(I28,I31,I34)</f>
        <v>0</v>
      </c>
      <c r="J27" s="258"/>
      <c r="K27" s="258"/>
      <c r="L27" s="258"/>
      <c r="M27" s="306"/>
    </row>
    <row r="28" spans="1:13" s="210" customFormat="1" ht="18">
      <c r="A28" s="302" t="s">
        <v>133</v>
      </c>
      <c r="B28" s="258"/>
      <c r="C28" s="258"/>
      <c r="D28" s="258"/>
      <c r="E28" s="258"/>
      <c r="F28" s="258"/>
      <c r="G28" s="258"/>
      <c r="H28" s="260">
        <f>SUM(H29:H30)</f>
        <v>0</v>
      </c>
      <c r="I28" s="260">
        <f>SUM(I29:I30)</f>
        <v>0</v>
      </c>
      <c r="J28" s="258"/>
      <c r="K28" s="258"/>
      <c r="L28" s="258"/>
      <c r="M28" s="306"/>
    </row>
    <row r="29" spans="1:13" ht="18">
      <c r="A29" s="304"/>
      <c r="B29" s="254"/>
      <c r="C29" s="254"/>
      <c r="D29" s="254"/>
      <c r="E29" s="254"/>
      <c r="F29" s="254"/>
      <c r="G29" s="254"/>
      <c r="H29" s="257"/>
      <c r="I29" s="257"/>
      <c r="J29" s="254"/>
      <c r="K29" s="254"/>
      <c r="L29" s="254"/>
      <c r="M29" s="305"/>
    </row>
    <row r="30" spans="1:13" ht="18">
      <c r="A30" s="304"/>
      <c r="B30" s="254"/>
      <c r="C30" s="254"/>
      <c r="D30" s="254"/>
      <c r="E30" s="254"/>
      <c r="F30" s="254"/>
      <c r="G30" s="254"/>
      <c r="H30" s="257"/>
      <c r="I30" s="257"/>
      <c r="J30" s="254"/>
      <c r="K30" s="254"/>
      <c r="L30" s="254"/>
      <c r="M30" s="305"/>
    </row>
    <row r="31" spans="1:13" s="210" customFormat="1" ht="18">
      <c r="A31" s="302" t="s">
        <v>135</v>
      </c>
      <c r="B31" s="258"/>
      <c r="C31" s="258"/>
      <c r="D31" s="258"/>
      <c r="E31" s="258"/>
      <c r="F31" s="258"/>
      <c r="G31" s="258"/>
      <c r="H31" s="260">
        <f>SUM(H32:H33)</f>
        <v>0</v>
      </c>
      <c r="I31" s="260">
        <f>SUM(I32:I33)</f>
        <v>0</v>
      </c>
      <c r="J31" s="258"/>
      <c r="K31" s="258"/>
      <c r="L31" s="258"/>
      <c r="M31" s="306"/>
    </row>
    <row r="32" spans="1:13" ht="18">
      <c r="A32" s="304"/>
      <c r="B32" s="254"/>
      <c r="C32" s="254"/>
      <c r="D32" s="254"/>
      <c r="E32" s="254"/>
      <c r="F32" s="254"/>
      <c r="G32" s="254"/>
      <c r="H32" s="257"/>
      <c r="I32" s="257"/>
      <c r="J32" s="254"/>
      <c r="K32" s="254"/>
      <c r="L32" s="254"/>
      <c r="M32" s="305"/>
    </row>
    <row r="33" spans="1:13" ht="18">
      <c r="A33" s="304"/>
      <c r="B33" s="254"/>
      <c r="C33" s="254"/>
      <c r="D33" s="254"/>
      <c r="E33" s="254"/>
      <c r="F33" s="254"/>
      <c r="G33" s="254"/>
      <c r="H33" s="257"/>
      <c r="I33" s="257"/>
      <c r="J33" s="254"/>
      <c r="K33" s="254"/>
      <c r="L33" s="254"/>
      <c r="M33" s="305"/>
    </row>
    <row r="34" spans="1:13" s="210" customFormat="1" ht="18">
      <c r="A34" s="302" t="s">
        <v>66</v>
      </c>
      <c r="B34" s="258"/>
      <c r="C34" s="258"/>
      <c r="D34" s="258"/>
      <c r="E34" s="258"/>
      <c r="F34" s="258"/>
      <c r="G34" s="258"/>
      <c r="H34" s="260">
        <f>SUM(H35:H36)</f>
        <v>0</v>
      </c>
      <c r="I34" s="260">
        <f>SUM(I35:I36)</f>
        <v>0</v>
      </c>
      <c r="J34" s="258"/>
      <c r="K34" s="258"/>
      <c r="L34" s="258"/>
      <c r="M34" s="306"/>
    </row>
    <row r="35" spans="1:13" ht="18">
      <c r="A35" s="304"/>
      <c r="B35" s="254"/>
      <c r="C35" s="254"/>
      <c r="D35" s="254"/>
      <c r="E35" s="254"/>
      <c r="F35" s="254"/>
      <c r="G35" s="254"/>
      <c r="H35" s="257"/>
      <c r="I35" s="257"/>
      <c r="J35" s="254"/>
      <c r="K35" s="254"/>
      <c r="L35" s="254"/>
      <c r="M35" s="305"/>
    </row>
    <row r="36" spans="1:13" ht="18.75" thickBot="1">
      <c r="A36" s="307"/>
      <c r="B36" s="308"/>
      <c r="C36" s="308"/>
      <c r="D36" s="308"/>
      <c r="E36" s="308"/>
      <c r="F36" s="308"/>
      <c r="G36" s="308"/>
      <c r="H36" s="309"/>
      <c r="I36" s="309"/>
      <c r="J36" s="308"/>
      <c r="K36" s="308"/>
      <c r="L36" s="308"/>
      <c r="M36" s="310"/>
    </row>
    <row r="38" spans="1:13" ht="17.25">
      <c r="A38" s="364" t="s">
        <v>255</v>
      </c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</row>
    <row r="39" spans="1:13" ht="17.25">
      <c r="A39" s="364" t="s">
        <v>256</v>
      </c>
      <c r="B39" s="363"/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</row>
  </sheetData>
  <mergeCells count="2">
    <mergeCell ref="A2:M2"/>
    <mergeCell ref="L1:M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93366"/>
  </sheetPr>
  <dimension ref="A1:O138"/>
  <sheetViews>
    <sheetView topLeftCell="A25" zoomScale="110" zoomScaleNormal="110" workbookViewId="0">
      <selection activeCell="E60" sqref="E60"/>
    </sheetView>
  </sheetViews>
  <sheetFormatPr defaultRowHeight="15"/>
  <cols>
    <col min="1" max="1" width="31.7109375" customWidth="1"/>
    <col min="2" max="2" width="9.5703125" customWidth="1"/>
    <col min="3" max="12" width="9.42578125" customWidth="1"/>
    <col min="13" max="13" width="11" customWidth="1"/>
    <col min="250" max="250" width="40.42578125" customWidth="1"/>
    <col min="251" max="259" width="9.5703125" customWidth="1"/>
    <col min="506" max="506" width="40.42578125" customWidth="1"/>
    <col min="507" max="515" width="9.5703125" customWidth="1"/>
    <col min="762" max="762" width="40.42578125" customWidth="1"/>
    <col min="763" max="771" width="9.5703125" customWidth="1"/>
    <col min="1018" max="1018" width="40.42578125" customWidth="1"/>
    <col min="1019" max="1027" width="9.5703125" customWidth="1"/>
    <col min="1274" max="1274" width="40.42578125" customWidth="1"/>
    <col min="1275" max="1283" width="9.5703125" customWidth="1"/>
    <col min="1530" max="1530" width="40.42578125" customWidth="1"/>
    <col min="1531" max="1539" width="9.5703125" customWidth="1"/>
    <col min="1786" max="1786" width="40.42578125" customWidth="1"/>
    <col min="1787" max="1795" width="9.5703125" customWidth="1"/>
    <col min="2042" max="2042" width="40.42578125" customWidth="1"/>
    <col min="2043" max="2051" width="9.5703125" customWidth="1"/>
    <col min="2298" max="2298" width="40.42578125" customWidth="1"/>
    <col min="2299" max="2307" width="9.5703125" customWidth="1"/>
    <col min="2554" max="2554" width="40.42578125" customWidth="1"/>
    <col min="2555" max="2563" width="9.5703125" customWidth="1"/>
    <col min="2810" max="2810" width="40.42578125" customWidth="1"/>
    <col min="2811" max="2819" width="9.5703125" customWidth="1"/>
    <col min="3066" max="3066" width="40.42578125" customWidth="1"/>
    <col min="3067" max="3075" width="9.5703125" customWidth="1"/>
    <col min="3322" max="3322" width="40.42578125" customWidth="1"/>
    <col min="3323" max="3331" width="9.5703125" customWidth="1"/>
    <col min="3578" max="3578" width="40.42578125" customWidth="1"/>
    <col min="3579" max="3587" width="9.5703125" customWidth="1"/>
    <col min="3834" max="3834" width="40.42578125" customWidth="1"/>
    <col min="3835" max="3843" width="9.5703125" customWidth="1"/>
    <col min="4090" max="4090" width="40.42578125" customWidth="1"/>
    <col min="4091" max="4099" width="9.5703125" customWidth="1"/>
    <col min="4346" max="4346" width="40.42578125" customWidth="1"/>
    <col min="4347" max="4355" width="9.5703125" customWidth="1"/>
    <col min="4602" max="4602" width="40.42578125" customWidth="1"/>
    <col min="4603" max="4611" width="9.5703125" customWidth="1"/>
    <col min="4858" max="4858" width="40.42578125" customWidth="1"/>
    <col min="4859" max="4867" width="9.5703125" customWidth="1"/>
    <col min="5114" max="5114" width="40.42578125" customWidth="1"/>
    <col min="5115" max="5123" width="9.5703125" customWidth="1"/>
    <col min="5370" max="5370" width="40.42578125" customWidth="1"/>
    <col min="5371" max="5379" width="9.5703125" customWidth="1"/>
    <col min="5626" max="5626" width="40.42578125" customWidth="1"/>
    <col min="5627" max="5635" width="9.5703125" customWidth="1"/>
    <col min="5882" max="5882" width="40.42578125" customWidth="1"/>
    <col min="5883" max="5891" width="9.5703125" customWidth="1"/>
    <col min="6138" max="6138" width="40.42578125" customWidth="1"/>
    <col min="6139" max="6147" width="9.5703125" customWidth="1"/>
    <col min="6394" max="6394" width="40.42578125" customWidth="1"/>
    <col min="6395" max="6403" width="9.5703125" customWidth="1"/>
    <col min="6650" max="6650" width="40.42578125" customWidth="1"/>
    <col min="6651" max="6659" width="9.5703125" customWidth="1"/>
    <col min="6906" max="6906" width="40.42578125" customWidth="1"/>
    <col min="6907" max="6915" width="9.5703125" customWidth="1"/>
    <col min="7162" max="7162" width="40.42578125" customWidth="1"/>
    <col min="7163" max="7171" width="9.5703125" customWidth="1"/>
    <col min="7418" max="7418" width="40.42578125" customWidth="1"/>
    <col min="7419" max="7427" width="9.5703125" customWidth="1"/>
    <col min="7674" max="7674" width="40.42578125" customWidth="1"/>
    <col min="7675" max="7683" width="9.5703125" customWidth="1"/>
    <col min="7930" max="7930" width="40.42578125" customWidth="1"/>
    <col min="7931" max="7939" width="9.5703125" customWidth="1"/>
    <col min="8186" max="8186" width="40.42578125" customWidth="1"/>
    <col min="8187" max="8195" width="9.5703125" customWidth="1"/>
    <col min="8442" max="8442" width="40.42578125" customWidth="1"/>
    <col min="8443" max="8451" width="9.5703125" customWidth="1"/>
    <col min="8698" max="8698" width="40.42578125" customWidth="1"/>
    <col min="8699" max="8707" width="9.5703125" customWidth="1"/>
    <col min="8954" max="8954" width="40.42578125" customWidth="1"/>
    <col min="8955" max="8963" width="9.5703125" customWidth="1"/>
    <col min="9210" max="9210" width="40.42578125" customWidth="1"/>
    <col min="9211" max="9219" width="9.5703125" customWidth="1"/>
    <col min="9466" max="9466" width="40.42578125" customWidth="1"/>
    <col min="9467" max="9475" width="9.5703125" customWidth="1"/>
    <col min="9722" max="9722" width="40.42578125" customWidth="1"/>
    <col min="9723" max="9731" width="9.5703125" customWidth="1"/>
    <col min="9978" max="9978" width="40.42578125" customWidth="1"/>
    <col min="9979" max="9987" width="9.5703125" customWidth="1"/>
    <col min="10234" max="10234" width="40.42578125" customWidth="1"/>
    <col min="10235" max="10243" width="9.5703125" customWidth="1"/>
    <col min="10490" max="10490" width="40.42578125" customWidth="1"/>
    <col min="10491" max="10499" width="9.5703125" customWidth="1"/>
    <col min="10746" max="10746" width="40.42578125" customWidth="1"/>
    <col min="10747" max="10755" width="9.5703125" customWidth="1"/>
    <col min="11002" max="11002" width="40.42578125" customWidth="1"/>
    <col min="11003" max="11011" width="9.5703125" customWidth="1"/>
    <col min="11258" max="11258" width="40.42578125" customWidth="1"/>
    <col min="11259" max="11267" width="9.5703125" customWidth="1"/>
    <col min="11514" max="11514" width="40.42578125" customWidth="1"/>
    <col min="11515" max="11523" width="9.5703125" customWidth="1"/>
    <col min="11770" max="11770" width="40.42578125" customWidth="1"/>
    <col min="11771" max="11779" width="9.5703125" customWidth="1"/>
    <col min="12026" max="12026" width="40.42578125" customWidth="1"/>
    <col min="12027" max="12035" width="9.5703125" customWidth="1"/>
    <col min="12282" max="12282" width="40.42578125" customWidth="1"/>
    <col min="12283" max="12291" width="9.5703125" customWidth="1"/>
    <col min="12538" max="12538" width="40.42578125" customWidth="1"/>
    <col min="12539" max="12547" width="9.5703125" customWidth="1"/>
    <col min="12794" max="12794" width="40.42578125" customWidth="1"/>
    <col min="12795" max="12803" width="9.5703125" customWidth="1"/>
    <col min="13050" max="13050" width="40.42578125" customWidth="1"/>
    <col min="13051" max="13059" width="9.5703125" customWidth="1"/>
    <col min="13306" max="13306" width="40.42578125" customWidth="1"/>
    <col min="13307" max="13315" width="9.5703125" customWidth="1"/>
    <col min="13562" max="13562" width="40.42578125" customWidth="1"/>
    <col min="13563" max="13571" width="9.5703125" customWidth="1"/>
    <col min="13818" max="13818" width="40.42578125" customWidth="1"/>
    <col min="13819" max="13827" width="9.5703125" customWidth="1"/>
    <col min="14074" max="14074" width="40.42578125" customWidth="1"/>
    <col min="14075" max="14083" width="9.5703125" customWidth="1"/>
    <col min="14330" max="14330" width="40.42578125" customWidth="1"/>
    <col min="14331" max="14339" width="9.5703125" customWidth="1"/>
    <col min="14586" max="14586" width="40.42578125" customWidth="1"/>
    <col min="14587" max="14595" width="9.5703125" customWidth="1"/>
    <col min="14842" max="14842" width="40.42578125" customWidth="1"/>
    <col min="14843" max="14851" width="9.5703125" customWidth="1"/>
    <col min="15098" max="15098" width="40.42578125" customWidth="1"/>
    <col min="15099" max="15107" width="9.5703125" customWidth="1"/>
    <col min="15354" max="15354" width="40.42578125" customWidth="1"/>
    <col min="15355" max="15363" width="9.5703125" customWidth="1"/>
    <col min="15610" max="15610" width="40.42578125" customWidth="1"/>
    <col min="15611" max="15619" width="9.5703125" customWidth="1"/>
    <col min="15866" max="15866" width="40.42578125" customWidth="1"/>
    <col min="15867" max="15875" width="9.5703125" customWidth="1"/>
    <col min="16122" max="16122" width="40.42578125" customWidth="1"/>
    <col min="16123" max="16131" width="9.5703125" customWidth="1"/>
  </cols>
  <sheetData>
    <row r="1" spans="1:14" ht="16.350000000000001" customHeight="1">
      <c r="A1" s="30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>
        <v>0</v>
      </c>
      <c r="N1" s="32" t="s">
        <v>52</v>
      </c>
    </row>
    <row r="3" spans="1:14" ht="15.75" thickBot="1">
      <c r="A3" s="33" t="s">
        <v>53</v>
      </c>
      <c r="B3" s="34"/>
      <c r="C3" s="35"/>
      <c r="D3" s="36"/>
      <c r="E3" s="36"/>
      <c r="F3" s="36"/>
      <c r="G3" s="36"/>
      <c r="H3" s="36"/>
      <c r="I3" s="36"/>
      <c r="J3" s="36"/>
      <c r="K3" s="36"/>
      <c r="L3" s="36"/>
      <c r="M3" s="31"/>
      <c r="N3" s="31"/>
    </row>
    <row r="4" spans="1:14" ht="15.75" thickBot="1">
      <c r="A4" s="37" t="s">
        <v>54</v>
      </c>
      <c r="B4" s="38"/>
      <c r="C4" s="38"/>
      <c r="D4" s="39" t="s">
        <v>43</v>
      </c>
      <c r="E4" s="40" t="s">
        <v>55</v>
      </c>
      <c r="F4" s="41" t="s">
        <v>56</v>
      </c>
      <c r="G4" s="42"/>
      <c r="H4" s="43"/>
      <c r="I4" s="43"/>
      <c r="J4" s="43"/>
      <c r="K4" s="44" t="str">
        <f>D4</f>
        <v>Всего</v>
      </c>
      <c r="L4" s="45" t="str">
        <f>E4</f>
        <v>в (%)</v>
      </c>
      <c r="M4" s="31"/>
      <c r="N4" s="31"/>
    </row>
    <row r="5" spans="1:14">
      <c r="A5" s="46" t="s">
        <v>57</v>
      </c>
      <c r="B5" s="34"/>
      <c r="C5" s="34"/>
      <c r="D5" s="34"/>
      <c r="E5" s="47"/>
      <c r="F5" s="48" t="s">
        <v>58</v>
      </c>
      <c r="G5" s="36"/>
      <c r="H5" s="36"/>
      <c r="I5" s="36"/>
      <c r="J5" s="36"/>
      <c r="K5" s="34"/>
      <c r="L5" s="49"/>
      <c r="M5" s="31"/>
      <c r="N5" s="31"/>
    </row>
    <row r="6" spans="1:14">
      <c r="A6" s="50" t="s">
        <v>59</v>
      </c>
      <c r="B6" s="51"/>
      <c r="C6" s="51"/>
      <c r="D6" s="52">
        <v>0</v>
      </c>
      <c r="E6" s="53">
        <f>IF(D$18&lt;&gt;0,D6/D$18,0)</f>
        <v>0</v>
      </c>
      <c r="F6" s="54" t="s">
        <v>60</v>
      </c>
      <c r="G6" s="55"/>
      <c r="H6" s="55"/>
      <c r="I6" s="55"/>
      <c r="J6" s="55"/>
      <c r="K6" s="52">
        <v>0</v>
      </c>
      <c r="L6" s="56">
        <f>IF(K$18&lt;&gt;0,K6/K$18,0)</f>
        <v>0</v>
      </c>
      <c r="M6" s="31"/>
      <c r="N6" s="31"/>
    </row>
    <row r="7" spans="1:14">
      <c r="A7" s="57" t="s">
        <v>61</v>
      </c>
      <c r="B7" s="34"/>
      <c r="C7" s="34"/>
      <c r="D7" s="58">
        <v>0</v>
      </c>
      <c r="E7" s="59">
        <f>IF(D$18&lt;&gt;0,D7/D$18,0)</f>
        <v>0</v>
      </c>
      <c r="F7" s="60" t="s">
        <v>62</v>
      </c>
      <c r="G7" s="36"/>
      <c r="H7" s="36"/>
      <c r="I7" s="36"/>
      <c r="J7" s="36"/>
      <c r="K7" s="58">
        <v>0</v>
      </c>
      <c r="L7" s="61">
        <f>IF(K$18&lt;&gt;0,K7/K$18,0)</f>
        <v>0</v>
      </c>
      <c r="M7" s="31"/>
      <c r="N7" s="31"/>
    </row>
    <row r="8" spans="1:14">
      <c r="A8" s="57" t="s">
        <v>63</v>
      </c>
      <c r="B8" s="34"/>
      <c r="C8" s="34"/>
      <c r="D8" s="58">
        <v>0</v>
      </c>
      <c r="E8" s="59">
        <f>IF(D$18&lt;&gt;0,D8/D$18,0)</f>
        <v>0</v>
      </c>
      <c r="F8" s="60" t="s">
        <v>64</v>
      </c>
      <c r="G8" s="36"/>
      <c r="H8" s="36"/>
      <c r="I8" s="36"/>
      <c r="J8" s="36"/>
      <c r="K8" s="58">
        <v>0</v>
      </c>
      <c r="L8" s="61">
        <f>IF(K$18&lt;&gt;0,K8/K$18,0)</f>
        <v>0</v>
      </c>
      <c r="M8" s="31"/>
      <c r="N8" s="31"/>
    </row>
    <row r="9" spans="1:14">
      <c r="A9" s="57" t="s">
        <v>65</v>
      </c>
      <c r="B9" s="34"/>
      <c r="C9" s="34"/>
      <c r="D9" s="58">
        <v>0</v>
      </c>
      <c r="E9" s="59">
        <f>IF(D$18&lt;&gt;0,D9/D$18,0)</f>
        <v>0</v>
      </c>
      <c r="F9" s="60" t="s">
        <v>66</v>
      </c>
      <c r="G9" s="36"/>
      <c r="H9" s="36"/>
      <c r="I9" s="36"/>
      <c r="J9" s="36"/>
      <c r="K9" s="58">
        <v>0</v>
      </c>
      <c r="L9" s="61">
        <f>IF(K$18&lt;&gt;0,K9/K$18,0)</f>
        <v>0</v>
      </c>
      <c r="M9" s="31"/>
      <c r="N9" s="31"/>
    </row>
    <row r="10" spans="1:14">
      <c r="A10" s="62" t="s">
        <v>48</v>
      </c>
      <c r="B10" s="63"/>
      <c r="C10" s="63"/>
      <c r="D10" s="64">
        <f>SUM(D6:D9)</f>
        <v>0</v>
      </c>
      <c r="E10" s="65">
        <f>IF(D$18&lt;&gt;0,D10/D$18,0)</f>
        <v>0</v>
      </c>
      <c r="F10" s="66" t="s">
        <v>48</v>
      </c>
      <c r="G10" s="67"/>
      <c r="H10" s="67"/>
      <c r="I10" s="67"/>
      <c r="J10" s="67"/>
      <c r="K10" s="64">
        <f>SUM(K6:K9)</f>
        <v>0</v>
      </c>
      <c r="L10" s="68">
        <f>IF(K$18&lt;&gt;0,K10/K$18,0)</f>
        <v>0</v>
      </c>
      <c r="M10" s="31"/>
      <c r="N10" s="31"/>
    </row>
    <row r="11" spans="1:14">
      <c r="A11" s="46" t="s">
        <v>67</v>
      </c>
      <c r="B11" s="34"/>
      <c r="C11" s="34"/>
      <c r="D11" s="34"/>
      <c r="E11" s="59"/>
      <c r="F11" s="48" t="s">
        <v>68</v>
      </c>
      <c r="G11" s="36"/>
      <c r="H11" s="36"/>
      <c r="I11" s="36"/>
      <c r="J11" s="36"/>
      <c r="K11" s="34"/>
      <c r="L11" s="61"/>
      <c r="M11" s="69"/>
      <c r="N11" s="31"/>
    </row>
    <row r="12" spans="1:14">
      <c r="A12" s="50" t="str">
        <f>A6</f>
        <v>Взнос в УК</v>
      </c>
      <c r="B12" s="51"/>
      <c r="C12" s="51"/>
      <c r="D12" s="52">
        <v>0</v>
      </c>
      <c r="E12" s="53">
        <f t="shared" ref="E12:E18" si="0">IF(D$18&lt;&gt;0,D12/D$18,0)</f>
        <v>0</v>
      </c>
      <c r="F12" s="54" t="str">
        <f>F6</f>
        <v>ПСД</v>
      </c>
      <c r="G12" s="55"/>
      <c r="H12" s="55"/>
      <c r="I12" s="55"/>
      <c r="J12" s="55"/>
      <c r="K12" s="52">
        <v>0</v>
      </c>
      <c r="L12" s="56">
        <f t="shared" ref="L12:L18" si="1">IF(K$18&lt;&gt;0,K12/K$18,0)</f>
        <v>0</v>
      </c>
      <c r="M12" s="69"/>
      <c r="N12" s="31"/>
    </row>
    <row r="13" spans="1:14">
      <c r="A13" s="57" t="str">
        <f t="shared" ref="A13:A14" si="2">A7</f>
        <v>Займы акционеров</v>
      </c>
      <c r="B13" s="34"/>
      <c r="C13" s="34"/>
      <c r="D13" s="58">
        <v>0</v>
      </c>
      <c r="E13" s="59">
        <f t="shared" si="0"/>
        <v>0</v>
      </c>
      <c r="F13" s="60" t="str">
        <f t="shared" ref="F13:F16" si="3">F7</f>
        <v>СМР</v>
      </c>
      <c r="G13" s="36"/>
      <c r="H13" s="36"/>
      <c r="I13" s="36"/>
      <c r="J13" s="36"/>
      <c r="K13" s="58">
        <v>0</v>
      </c>
      <c r="L13" s="61">
        <f t="shared" si="1"/>
        <v>0</v>
      </c>
      <c r="M13" s="69"/>
      <c r="N13" s="31"/>
    </row>
    <row r="14" spans="1:14">
      <c r="A14" s="57" t="str">
        <f t="shared" si="2"/>
        <v>Собственные средства заемщика</v>
      </c>
      <c r="B14" s="34"/>
      <c r="C14" s="34"/>
      <c r="D14" s="58">
        <v>0</v>
      </c>
      <c r="E14" s="59">
        <f t="shared" si="0"/>
        <v>0</v>
      </c>
      <c r="F14" s="60" t="str">
        <f t="shared" si="3"/>
        <v>Оборудование, инжиниринг и монтаж</v>
      </c>
      <c r="G14" s="36"/>
      <c r="H14" s="36"/>
      <c r="I14" s="36"/>
      <c r="J14" s="36"/>
      <c r="K14" s="58">
        <v>0</v>
      </c>
      <c r="L14" s="61">
        <f t="shared" si="1"/>
        <v>0</v>
      </c>
      <c r="M14" s="69"/>
      <c r="N14" s="31"/>
    </row>
    <row r="15" spans="1:14">
      <c r="A15" s="57" t="s">
        <v>69</v>
      </c>
      <c r="B15" s="34"/>
      <c r="C15" s="34"/>
      <c r="D15" s="58">
        <v>0</v>
      </c>
      <c r="E15" s="59">
        <f t="shared" si="0"/>
        <v>0</v>
      </c>
      <c r="F15" s="70" t="str">
        <f t="shared" si="3"/>
        <v>Прочее</v>
      </c>
      <c r="G15" s="71"/>
      <c r="H15" s="71"/>
      <c r="I15" s="71"/>
      <c r="J15" s="71"/>
      <c r="K15" s="72">
        <v>0</v>
      </c>
      <c r="L15" s="73">
        <f t="shared" si="1"/>
        <v>0</v>
      </c>
      <c r="M15" s="69"/>
      <c r="N15" s="31"/>
    </row>
    <row r="16" spans="1:14">
      <c r="A16" s="74" t="s">
        <v>47</v>
      </c>
      <c r="B16" s="75"/>
      <c r="C16" s="75"/>
      <c r="D16" s="72">
        <v>0</v>
      </c>
      <c r="E16" s="76">
        <f t="shared" si="0"/>
        <v>0</v>
      </c>
      <c r="F16" s="77" t="str">
        <f t="shared" si="3"/>
        <v>Итого</v>
      </c>
      <c r="G16" s="78"/>
      <c r="H16" s="78"/>
      <c r="I16" s="78"/>
      <c r="J16" s="78"/>
      <c r="K16" s="79">
        <f>SUM(K12:K15)</f>
        <v>0</v>
      </c>
      <c r="L16" s="80">
        <f t="shared" si="1"/>
        <v>0</v>
      </c>
      <c r="M16" s="69"/>
      <c r="N16" s="31"/>
    </row>
    <row r="17" spans="1:15">
      <c r="A17" s="81" t="str">
        <f>A10</f>
        <v>Итого</v>
      </c>
      <c r="B17" s="34"/>
      <c r="C17" s="34"/>
      <c r="D17" s="79">
        <f>SUM(D12:D16)</f>
        <v>0</v>
      </c>
      <c r="E17" s="82">
        <f t="shared" si="0"/>
        <v>0</v>
      </c>
      <c r="F17" s="83" t="s">
        <v>70</v>
      </c>
      <c r="G17" s="84"/>
      <c r="H17" s="84"/>
      <c r="I17" s="84"/>
      <c r="J17" s="84"/>
      <c r="K17" s="85">
        <v>0</v>
      </c>
      <c r="L17" s="86">
        <f t="shared" si="1"/>
        <v>0</v>
      </c>
      <c r="M17" s="69"/>
      <c r="N17" s="69"/>
      <c r="O17" s="69" t="s">
        <v>71</v>
      </c>
    </row>
    <row r="18" spans="1:15" ht="15.75" thickBot="1">
      <c r="A18" s="87" t="s">
        <v>43</v>
      </c>
      <c r="B18" s="88"/>
      <c r="C18" s="88"/>
      <c r="D18" s="89">
        <f>D10+D17</f>
        <v>0</v>
      </c>
      <c r="E18" s="90">
        <f t="shared" si="0"/>
        <v>0</v>
      </c>
      <c r="F18" s="91" t="s">
        <v>48</v>
      </c>
      <c r="G18" s="88"/>
      <c r="H18" s="88"/>
      <c r="I18" s="88"/>
      <c r="J18" s="88"/>
      <c r="K18" s="89">
        <f>K17+K16+K10</f>
        <v>0</v>
      </c>
      <c r="L18" s="92">
        <f t="shared" si="1"/>
        <v>0</v>
      </c>
      <c r="M18" s="31"/>
      <c r="N18" s="93">
        <f>D18-K18</f>
        <v>0</v>
      </c>
      <c r="O18" s="31" t="s">
        <v>72</v>
      </c>
    </row>
    <row r="19" spans="1:15" ht="15.75" thickBo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31"/>
      <c r="N19" s="31"/>
      <c r="O19" s="31"/>
    </row>
    <row r="20" spans="1:15" ht="15.75" thickBot="1">
      <c r="A20" s="95" t="s">
        <v>73</v>
      </c>
      <c r="B20" s="38"/>
      <c r="C20" s="96" t="s">
        <v>43</v>
      </c>
      <c r="D20" s="97">
        <v>2020</v>
      </c>
      <c r="E20" s="98">
        <f>D20+1</f>
        <v>2021</v>
      </c>
      <c r="F20" s="98">
        <f t="shared" ref="F20:L20" si="4">E20+1</f>
        <v>2022</v>
      </c>
      <c r="G20" s="98">
        <f t="shared" si="4"/>
        <v>2023</v>
      </c>
      <c r="H20" s="98">
        <f t="shared" si="4"/>
        <v>2024</v>
      </c>
      <c r="I20" s="98">
        <f t="shared" si="4"/>
        <v>2025</v>
      </c>
      <c r="J20" s="98">
        <f t="shared" si="4"/>
        <v>2026</v>
      </c>
      <c r="K20" s="98">
        <f t="shared" si="4"/>
        <v>2027</v>
      </c>
      <c r="L20" s="99">
        <f t="shared" si="4"/>
        <v>2028</v>
      </c>
      <c r="M20" s="69"/>
      <c r="N20" s="69"/>
      <c r="O20" s="69" t="s">
        <v>71</v>
      </c>
    </row>
    <row r="21" spans="1:15">
      <c r="A21" s="100" t="s">
        <v>74</v>
      </c>
      <c r="B21" s="34"/>
      <c r="C21" s="101">
        <f>SUM(D21:L21)</f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3">
        <v>0</v>
      </c>
      <c r="M21" s="69"/>
      <c r="N21" s="93">
        <f>D17-D16-C21</f>
        <v>0</v>
      </c>
      <c r="O21" s="31" t="s">
        <v>72</v>
      </c>
    </row>
    <row r="22" spans="1:15">
      <c r="A22" s="100" t="s">
        <v>75</v>
      </c>
      <c r="B22" s="34"/>
      <c r="C22" s="101">
        <f>SUM(D22:L22)</f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3">
        <v>0</v>
      </c>
      <c r="M22" s="104"/>
      <c r="N22" s="31"/>
      <c r="O22" s="31"/>
    </row>
    <row r="23" spans="1:15">
      <c r="A23" s="100" t="s">
        <v>76</v>
      </c>
      <c r="B23" s="34"/>
      <c r="C23" s="101">
        <f>SUM(D23:L23)</f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3">
        <v>0</v>
      </c>
      <c r="M23" s="31"/>
      <c r="N23" s="31"/>
      <c r="O23" s="31"/>
    </row>
    <row r="24" spans="1:15" ht="15.75" thickBot="1">
      <c r="A24" s="105" t="s">
        <v>77</v>
      </c>
      <c r="B24" s="106"/>
      <c r="C24" s="107">
        <f>SUM(D24:L24)</f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9">
        <v>0</v>
      </c>
      <c r="M24" s="31"/>
      <c r="N24" s="31"/>
      <c r="O24" s="31"/>
    </row>
    <row r="25" spans="1:15" ht="10.35" customHeight="1" thickBot="1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31"/>
      <c r="N25" s="31"/>
      <c r="O25" s="31"/>
    </row>
    <row r="26" spans="1:15" ht="15.75" thickBot="1">
      <c r="A26" s="111" t="s">
        <v>78</v>
      </c>
      <c r="B26" s="98"/>
      <c r="C26" s="96" t="s">
        <v>43</v>
      </c>
      <c r="D26" s="98">
        <f>D20</f>
        <v>2020</v>
      </c>
      <c r="E26" s="98">
        <f>D26+1</f>
        <v>2021</v>
      </c>
      <c r="F26" s="98">
        <f t="shared" ref="F26:L26" si="5">E26+1</f>
        <v>2022</v>
      </c>
      <c r="G26" s="98">
        <f t="shared" si="5"/>
        <v>2023</v>
      </c>
      <c r="H26" s="98">
        <f t="shared" si="5"/>
        <v>2024</v>
      </c>
      <c r="I26" s="98">
        <f t="shared" si="5"/>
        <v>2025</v>
      </c>
      <c r="J26" s="98">
        <f t="shared" si="5"/>
        <v>2026</v>
      </c>
      <c r="K26" s="98">
        <f t="shared" si="5"/>
        <v>2027</v>
      </c>
      <c r="L26" s="99">
        <f t="shared" si="5"/>
        <v>2028</v>
      </c>
      <c r="M26" s="31"/>
      <c r="N26" s="31"/>
      <c r="O26" s="31"/>
    </row>
    <row r="27" spans="1:15">
      <c r="A27" s="112" t="s">
        <v>79</v>
      </c>
      <c r="B27" s="36"/>
      <c r="C27" s="101">
        <f>SUM(D27:L27)</f>
        <v>0</v>
      </c>
      <c r="D27" s="113">
        <v>0</v>
      </c>
      <c r="E27" s="113"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4">
        <v>0</v>
      </c>
      <c r="M27" s="31"/>
      <c r="N27" s="31"/>
      <c r="O27" s="31"/>
    </row>
    <row r="28" spans="1:15">
      <c r="A28" s="112" t="s">
        <v>80</v>
      </c>
      <c r="B28" s="36"/>
      <c r="C28" s="101">
        <f t="shared" ref="C28" si="6">SUM(D28:L28)</f>
        <v>0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14">
        <v>0</v>
      </c>
      <c r="M28" s="31"/>
      <c r="N28" s="31"/>
      <c r="O28" s="31"/>
    </row>
    <row r="29" spans="1:15">
      <c r="A29" s="115" t="s">
        <v>81</v>
      </c>
      <c r="B29" s="116"/>
      <c r="C29" s="117">
        <f t="shared" ref="C29:K29" si="7">IF(C27&lt;&gt;0,C28/C27,0)</f>
        <v>0</v>
      </c>
      <c r="D29" s="118">
        <f t="shared" si="7"/>
        <v>0</v>
      </c>
      <c r="E29" s="118">
        <f t="shared" si="7"/>
        <v>0</v>
      </c>
      <c r="F29" s="118">
        <f t="shared" si="7"/>
        <v>0</v>
      </c>
      <c r="G29" s="118">
        <f t="shared" si="7"/>
        <v>0</v>
      </c>
      <c r="H29" s="118">
        <f t="shared" si="7"/>
        <v>0</v>
      </c>
      <c r="I29" s="118">
        <f t="shared" si="7"/>
        <v>0</v>
      </c>
      <c r="J29" s="118">
        <f t="shared" si="7"/>
        <v>0</v>
      </c>
      <c r="K29" s="118">
        <f t="shared" si="7"/>
        <v>0</v>
      </c>
      <c r="L29" s="119">
        <f>IF(L27&lt;&gt;0,L28/L27,0)</f>
        <v>0</v>
      </c>
      <c r="M29" s="31"/>
      <c r="N29" s="31"/>
      <c r="O29" s="31"/>
    </row>
    <row r="30" spans="1:15">
      <c r="A30" s="112" t="s">
        <v>82</v>
      </c>
      <c r="B30" s="36"/>
      <c r="C30" s="101">
        <f t="shared" ref="C30:C37" si="8">SUM(D30:L30)</f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1">
        <v>0</v>
      </c>
      <c r="M30" s="31"/>
      <c r="N30" s="31"/>
      <c r="O30" s="31"/>
    </row>
    <row r="31" spans="1:15">
      <c r="A31" s="112" t="s">
        <v>83</v>
      </c>
      <c r="B31" s="36"/>
      <c r="C31" s="101">
        <f t="shared" si="8"/>
        <v>0</v>
      </c>
      <c r="D31" s="34">
        <f>SUM(D32:D34)</f>
        <v>0</v>
      </c>
      <c r="E31" s="34">
        <f t="shared" ref="E31:L31" si="9">SUM(E32:E34)</f>
        <v>0</v>
      </c>
      <c r="F31" s="34">
        <f t="shared" si="9"/>
        <v>0</v>
      </c>
      <c r="G31" s="34">
        <f t="shared" si="9"/>
        <v>0</v>
      </c>
      <c r="H31" s="34">
        <f t="shared" si="9"/>
        <v>0</v>
      </c>
      <c r="I31" s="34">
        <f t="shared" si="9"/>
        <v>0</v>
      </c>
      <c r="J31" s="34">
        <f t="shared" si="9"/>
        <v>0</v>
      </c>
      <c r="K31" s="34">
        <f t="shared" si="9"/>
        <v>0</v>
      </c>
      <c r="L31" s="122">
        <f t="shared" si="9"/>
        <v>0</v>
      </c>
      <c r="M31" s="69"/>
      <c r="N31" s="93">
        <f>C31+D18</f>
        <v>0</v>
      </c>
      <c r="O31" s="31" t="s">
        <v>72</v>
      </c>
    </row>
    <row r="32" spans="1:15">
      <c r="A32" s="123" t="s">
        <v>84</v>
      </c>
      <c r="B32" s="36"/>
      <c r="C32" s="101">
        <f t="shared" si="8"/>
        <v>0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14">
        <v>0</v>
      </c>
      <c r="M32" s="69"/>
      <c r="N32" s="31"/>
      <c r="O32" s="69" t="s">
        <v>85</v>
      </c>
    </row>
    <row r="33" spans="1:13">
      <c r="A33" s="123" t="s">
        <v>86</v>
      </c>
      <c r="B33" s="36"/>
      <c r="C33" s="101">
        <f t="shared" si="8"/>
        <v>0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4">
        <v>0</v>
      </c>
      <c r="M33" s="69"/>
    </row>
    <row r="34" spans="1:13">
      <c r="A34" s="123" t="s">
        <v>87</v>
      </c>
      <c r="B34" s="36"/>
      <c r="C34" s="101">
        <f t="shared" si="8"/>
        <v>0</v>
      </c>
      <c r="D34" s="113">
        <v>0</v>
      </c>
      <c r="E34" s="113"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114">
        <v>0</v>
      </c>
      <c r="M34" s="69"/>
    </row>
    <row r="35" spans="1:13">
      <c r="A35" s="112" t="s">
        <v>88</v>
      </c>
      <c r="B35" s="36"/>
      <c r="C35" s="101">
        <f t="shared" si="8"/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24">
        <v>0</v>
      </c>
      <c r="J35" s="124">
        <v>0</v>
      </c>
      <c r="K35" s="124">
        <v>0</v>
      </c>
      <c r="L35" s="125">
        <v>0</v>
      </c>
      <c r="M35" s="31"/>
    </row>
    <row r="36" spans="1:13">
      <c r="A36" s="115" t="s">
        <v>89</v>
      </c>
      <c r="B36" s="116"/>
      <c r="C36" s="126">
        <f t="shared" si="8"/>
        <v>0</v>
      </c>
      <c r="D36" s="84">
        <f t="shared" ref="D36" si="10">D30+D31+D35</f>
        <v>0</v>
      </c>
      <c r="E36" s="84">
        <f>E30+E31+E35</f>
        <v>0</v>
      </c>
      <c r="F36" s="84">
        <f t="shared" ref="F36:L36" si="11">F30+F31+F35</f>
        <v>0</v>
      </c>
      <c r="G36" s="84">
        <f t="shared" si="11"/>
        <v>0</v>
      </c>
      <c r="H36" s="84">
        <f t="shared" si="11"/>
        <v>0</v>
      </c>
      <c r="I36" s="84">
        <f t="shared" si="11"/>
        <v>0</v>
      </c>
      <c r="J36" s="84">
        <f t="shared" si="11"/>
        <v>0</v>
      </c>
      <c r="K36" s="84">
        <f t="shared" si="11"/>
        <v>0</v>
      </c>
      <c r="L36" s="127">
        <f t="shared" si="11"/>
        <v>0</v>
      </c>
      <c r="M36" s="31"/>
    </row>
    <row r="37" spans="1:13">
      <c r="A37" s="115" t="s">
        <v>90</v>
      </c>
      <c r="B37" s="116"/>
      <c r="C37" s="126">
        <f t="shared" si="8"/>
        <v>0</v>
      </c>
      <c r="D37" s="128">
        <v>0</v>
      </c>
      <c r="E37" s="128">
        <v>0</v>
      </c>
      <c r="F37" s="128">
        <v>0</v>
      </c>
      <c r="G37" s="128">
        <v>0</v>
      </c>
      <c r="H37" s="128">
        <v>0</v>
      </c>
      <c r="I37" s="128">
        <v>0</v>
      </c>
      <c r="J37" s="128">
        <v>0</v>
      </c>
      <c r="K37" s="128">
        <v>0</v>
      </c>
      <c r="L37" s="129">
        <v>0</v>
      </c>
      <c r="M37" s="31"/>
    </row>
    <row r="38" spans="1:13">
      <c r="A38" s="112" t="s">
        <v>46</v>
      </c>
      <c r="B38" s="36"/>
      <c r="C38" s="130">
        <v>0</v>
      </c>
      <c r="D38" s="131"/>
      <c r="E38" s="131"/>
      <c r="F38" s="131"/>
      <c r="G38" s="131"/>
      <c r="H38" s="131"/>
      <c r="I38" s="131"/>
      <c r="J38" s="131"/>
      <c r="K38" s="131"/>
      <c r="L38" s="132"/>
      <c r="M38" s="31"/>
    </row>
    <row r="39" spans="1:13">
      <c r="A39" s="112" t="s">
        <v>91</v>
      </c>
      <c r="B39" s="36"/>
      <c r="C39" s="101">
        <f t="shared" ref="C39" si="12">SUM(D39:L39)</f>
        <v>0</v>
      </c>
      <c r="D39" s="113">
        <v>0</v>
      </c>
      <c r="E39" s="113">
        <v>0</v>
      </c>
      <c r="F39" s="113">
        <v>0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  <c r="L39" s="114">
        <v>0</v>
      </c>
      <c r="M39" s="31"/>
    </row>
    <row r="40" spans="1:13">
      <c r="A40" s="112" t="s">
        <v>92</v>
      </c>
      <c r="B40" s="36"/>
      <c r="C40" s="133">
        <v>0</v>
      </c>
      <c r="D40" s="131"/>
      <c r="E40" s="131"/>
      <c r="F40" s="131"/>
      <c r="G40" s="131"/>
      <c r="H40" s="131"/>
      <c r="I40" s="131"/>
      <c r="J40" s="131"/>
      <c r="K40" s="131"/>
      <c r="L40" s="132"/>
      <c r="M40" s="104"/>
    </row>
    <row r="41" spans="1:13">
      <c r="A41" s="112" t="s">
        <v>93</v>
      </c>
      <c r="B41" s="36"/>
      <c r="C41" s="134">
        <v>0</v>
      </c>
      <c r="D41" s="131"/>
      <c r="E41" s="131"/>
      <c r="F41" s="131"/>
      <c r="G41" s="131"/>
      <c r="H41" s="131"/>
      <c r="I41" s="131"/>
      <c r="J41" s="131"/>
      <c r="K41" s="131"/>
      <c r="L41" s="132"/>
      <c r="M41" s="104"/>
    </row>
    <row r="42" spans="1:13">
      <c r="A42" s="112" t="s">
        <v>94</v>
      </c>
      <c r="B42" s="36"/>
      <c r="C42" s="135">
        <v>0</v>
      </c>
      <c r="D42" s="131"/>
      <c r="E42" s="131"/>
      <c r="F42" s="131"/>
      <c r="G42" s="131"/>
      <c r="H42" s="131"/>
      <c r="I42" s="131"/>
      <c r="J42" s="131"/>
      <c r="K42" s="131"/>
      <c r="L42" s="132"/>
      <c r="M42" s="104"/>
    </row>
    <row r="43" spans="1:13">
      <c r="A43" s="136" t="s">
        <v>95</v>
      </c>
      <c r="B43" s="71"/>
      <c r="C43" s="137">
        <v>0</v>
      </c>
      <c r="D43" s="138"/>
      <c r="E43" s="138"/>
      <c r="F43" s="138"/>
      <c r="G43" s="138"/>
      <c r="H43" s="138"/>
      <c r="I43" s="138"/>
      <c r="J43" s="138"/>
      <c r="K43" s="138"/>
      <c r="L43" s="139"/>
      <c r="M43" s="104"/>
    </row>
    <row r="44" spans="1:13">
      <c r="A44" s="140" t="s">
        <v>96</v>
      </c>
      <c r="B44" s="51"/>
      <c r="C44" s="141"/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21">
        <v>0</v>
      </c>
      <c r="M44" s="104"/>
    </row>
    <row r="45" spans="1:13">
      <c r="A45" s="136" t="s">
        <v>97</v>
      </c>
      <c r="B45" s="75"/>
      <c r="C45" s="142"/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24">
        <v>0</v>
      </c>
      <c r="K45" s="124">
        <v>0</v>
      </c>
      <c r="L45" s="125">
        <v>0</v>
      </c>
      <c r="M45" s="104"/>
    </row>
    <row r="46" spans="1:13">
      <c r="A46" s="140" t="s">
        <v>98</v>
      </c>
      <c r="B46" s="55"/>
      <c r="C46" s="141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1">
        <v>0</v>
      </c>
      <c r="M46" s="104"/>
    </row>
    <row r="47" spans="1:13">
      <c r="A47" s="112" t="s">
        <v>99</v>
      </c>
      <c r="B47" s="36"/>
      <c r="C47" s="143"/>
      <c r="D47" s="113">
        <v>0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13">
        <v>0</v>
      </c>
      <c r="K47" s="113">
        <v>0</v>
      </c>
      <c r="L47" s="114">
        <v>0</v>
      </c>
      <c r="M47" s="104"/>
    </row>
    <row r="48" spans="1:13">
      <c r="A48" s="136" t="s">
        <v>100</v>
      </c>
      <c r="B48" s="71"/>
      <c r="C48" s="142"/>
      <c r="D48" s="124">
        <v>0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25">
        <v>0</v>
      </c>
      <c r="M48" s="104"/>
    </row>
    <row r="49" spans="1:13">
      <c r="A49" s="144" t="s">
        <v>50</v>
      </c>
      <c r="B49" s="35"/>
      <c r="C49" s="35"/>
      <c r="D49" s="145"/>
      <c r="E49" s="145"/>
      <c r="F49" s="145"/>
      <c r="G49" s="145"/>
      <c r="H49" s="145"/>
      <c r="I49" s="145"/>
      <c r="J49" s="145"/>
      <c r="K49" s="145"/>
      <c r="L49" s="146"/>
      <c r="M49" s="31"/>
    </row>
    <row r="50" spans="1:13">
      <c r="A50" s="140" t="s">
        <v>45</v>
      </c>
      <c r="B50" s="147"/>
      <c r="C50" s="148"/>
      <c r="D50" s="147">
        <f>IF(D$28&lt;&gt;0,D44/D$28,0)</f>
        <v>0</v>
      </c>
      <c r="E50" s="147">
        <f t="shared" ref="E50:L50" si="13">IF(E28&lt;&gt;0,E44/E28,0)</f>
        <v>0</v>
      </c>
      <c r="F50" s="147">
        <f t="shared" si="13"/>
        <v>0</v>
      </c>
      <c r="G50" s="147">
        <f t="shared" si="13"/>
        <v>0</v>
      </c>
      <c r="H50" s="147">
        <f t="shared" si="13"/>
        <v>0</v>
      </c>
      <c r="I50" s="147">
        <f t="shared" si="13"/>
        <v>0</v>
      </c>
      <c r="J50" s="147">
        <f t="shared" si="13"/>
        <v>0</v>
      </c>
      <c r="K50" s="147">
        <f t="shared" si="13"/>
        <v>0</v>
      </c>
      <c r="L50" s="149">
        <f t="shared" si="13"/>
        <v>0</v>
      </c>
      <c r="M50" s="31"/>
    </row>
    <row r="51" spans="1:13">
      <c r="A51" s="112" t="s">
        <v>49</v>
      </c>
      <c r="B51" s="150"/>
      <c r="C51" s="151"/>
      <c r="D51" s="150">
        <f>IF(D$28&lt;&gt;0,D45/D$28,0)</f>
        <v>0</v>
      </c>
      <c r="E51" s="150">
        <f t="shared" ref="E51:L51" si="14">IF(E$28&lt;&gt;0,E45/E$28,0)</f>
        <v>0</v>
      </c>
      <c r="F51" s="150">
        <f t="shared" si="14"/>
        <v>0</v>
      </c>
      <c r="G51" s="150">
        <f t="shared" si="14"/>
        <v>0</v>
      </c>
      <c r="H51" s="150">
        <f t="shared" si="14"/>
        <v>0</v>
      </c>
      <c r="I51" s="150">
        <f t="shared" si="14"/>
        <v>0</v>
      </c>
      <c r="J51" s="150">
        <f t="shared" si="14"/>
        <v>0</v>
      </c>
      <c r="K51" s="150">
        <f t="shared" si="14"/>
        <v>0</v>
      </c>
      <c r="L51" s="152">
        <f t="shared" si="14"/>
        <v>0</v>
      </c>
      <c r="M51" s="31"/>
    </row>
    <row r="52" spans="1:13" ht="15.75" thickBot="1">
      <c r="A52" s="153" t="s">
        <v>44</v>
      </c>
      <c r="B52" s="154"/>
      <c r="C52" s="155"/>
      <c r="D52" s="154">
        <f>IF(SUM(D47:D48)&lt;&gt;0,D46/SUM(D47:D48),0)</f>
        <v>0</v>
      </c>
      <c r="E52" s="154">
        <f t="shared" ref="E52:L52" si="15">IF(SUM(E47:E48)&lt;&gt;0,E46/SUM(E47:E48),0)</f>
        <v>0</v>
      </c>
      <c r="F52" s="154">
        <f t="shared" si="15"/>
        <v>0</v>
      </c>
      <c r="G52" s="154">
        <f t="shared" si="15"/>
        <v>0</v>
      </c>
      <c r="H52" s="154">
        <f t="shared" si="15"/>
        <v>0</v>
      </c>
      <c r="I52" s="154">
        <f t="shared" si="15"/>
        <v>0</v>
      </c>
      <c r="J52" s="154">
        <f t="shared" si="15"/>
        <v>0</v>
      </c>
      <c r="K52" s="154">
        <f t="shared" si="15"/>
        <v>0</v>
      </c>
      <c r="L52" s="156">
        <f t="shared" si="15"/>
        <v>0</v>
      </c>
      <c r="M52" s="31"/>
    </row>
    <row r="53" spans="1:13" ht="15.75" thickBot="1">
      <c r="A53" s="157"/>
      <c r="B53" s="158"/>
      <c r="C53" s="158"/>
      <c r="D53" s="110"/>
      <c r="E53" s="110"/>
      <c r="F53" s="110"/>
      <c r="G53" s="110"/>
      <c r="H53" s="110"/>
      <c r="I53" s="110"/>
      <c r="J53" s="110"/>
      <c r="K53" s="110"/>
      <c r="L53" s="110"/>
      <c r="M53" s="31"/>
    </row>
    <row r="54" spans="1:13" ht="15.75" thickBot="1">
      <c r="A54" s="111" t="s">
        <v>101</v>
      </c>
      <c r="B54" s="98">
        <f>C54-1</f>
        <v>2018</v>
      </c>
      <c r="C54" s="159">
        <f>D54-1</f>
        <v>2019</v>
      </c>
      <c r="D54" s="160">
        <f>D26</f>
        <v>2020</v>
      </c>
      <c r="E54" s="98">
        <f t="shared" ref="E54:L54" si="16">D54+1</f>
        <v>2021</v>
      </c>
      <c r="F54" s="98">
        <f t="shared" si="16"/>
        <v>2022</v>
      </c>
      <c r="G54" s="98">
        <f t="shared" si="16"/>
        <v>2023</v>
      </c>
      <c r="H54" s="98">
        <f t="shared" si="16"/>
        <v>2024</v>
      </c>
      <c r="I54" s="98">
        <f t="shared" si="16"/>
        <v>2025</v>
      </c>
      <c r="J54" s="98">
        <f t="shared" si="16"/>
        <v>2026</v>
      </c>
      <c r="K54" s="98">
        <f t="shared" si="16"/>
        <v>2027</v>
      </c>
      <c r="L54" s="99">
        <f t="shared" si="16"/>
        <v>2028</v>
      </c>
      <c r="M54" s="69"/>
    </row>
    <row r="55" spans="1:13">
      <c r="A55" s="112" t="s">
        <v>79</v>
      </c>
      <c r="B55" s="113">
        <v>0</v>
      </c>
      <c r="C55" s="161">
        <v>0</v>
      </c>
      <c r="D55" s="162">
        <v>0</v>
      </c>
      <c r="E55" s="113">
        <v>0</v>
      </c>
      <c r="F55" s="113">
        <v>0</v>
      </c>
      <c r="G55" s="113">
        <v>0</v>
      </c>
      <c r="H55" s="113">
        <v>0</v>
      </c>
      <c r="I55" s="113">
        <v>0</v>
      </c>
      <c r="J55" s="113">
        <v>0</v>
      </c>
      <c r="K55" s="113">
        <v>0</v>
      </c>
      <c r="L55" s="114">
        <v>0</v>
      </c>
      <c r="M55" s="31"/>
    </row>
    <row r="56" spans="1:13">
      <c r="A56" s="112" t="s">
        <v>80</v>
      </c>
      <c r="B56" s="113">
        <v>0</v>
      </c>
      <c r="C56" s="161">
        <v>0</v>
      </c>
      <c r="D56" s="162">
        <v>0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25">
        <v>0</v>
      </c>
      <c r="M56" s="31"/>
    </row>
    <row r="57" spans="1:13">
      <c r="A57" s="163" t="s">
        <v>81</v>
      </c>
      <c r="B57" s="164">
        <f t="shared" ref="B57:L57" si="17">IF(B55&lt;&gt;0,B56/B55,0)</f>
        <v>0</v>
      </c>
      <c r="C57" s="165">
        <f t="shared" si="17"/>
        <v>0</v>
      </c>
      <c r="D57" s="166">
        <f t="shared" si="17"/>
        <v>0</v>
      </c>
      <c r="E57" s="164">
        <f t="shared" si="17"/>
        <v>0</v>
      </c>
      <c r="F57" s="164">
        <f t="shared" si="17"/>
        <v>0</v>
      </c>
      <c r="G57" s="164">
        <f t="shared" si="17"/>
        <v>0</v>
      </c>
      <c r="H57" s="164">
        <f t="shared" si="17"/>
        <v>0</v>
      </c>
      <c r="I57" s="164">
        <f t="shared" si="17"/>
        <v>0</v>
      </c>
      <c r="J57" s="164">
        <f t="shared" si="17"/>
        <v>0</v>
      </c>
      <c r="K57" s="164">
        <f t="shared" si="17"/>
        <v>0</v>
      </c>
      <c r="L57" s="56">
        <f t="shared" si="17"/>
        <v>0</v>
      </c>
      <c r="M57" s="31"/>
    </row>
    <row r="58" spans="1:13">
      <c r="A58" s="140" t="s">
        <v>96</v>
      </c>
      <c r="B58" s="120">
        <v>0</v>
      </c>
      <c r="C58" s="167">
        <v>0</v>
      </c>
      <c r="D58" s="168">
        <v>0</v>
      </c>
      <c r="E58" s="120">
        <v>0</v>
      </c>
      <c r="F58" s="120">
        <v>0</v>
      </c>
      <c r="G58" s="120">
        <v>0</v>
      </c>
      <c r="H58" s="120">
        <v>0</v>
      </c>
      <c r="I58" s="120">
        <v>0</v>
      </c>
      <c r="J58" s="120">
        <v>0</v>
      </c>
      <c r="K58" s="120">
        <v>0</v>
      </c>
      <c r="L58" s="121">
        <v>0</v>
      </c>
      <c r="M58" s="31"/>
    </row>
    <row r="59" spans="1:13">
      <c r="A59" s="136" t="s">
        <v>97</v>
      </c>
      <c r="B59" s="124">
        <v>0</v>
      </c>
      <c r="C59" s="169">
        <v>0</v>
      </c>
      <c r="D59" s="170">
        <v>0</v>
      </c>
      <c r="E59" s="124">
        <v>0</v>
      </c>
      <c r="F59" s="124">
        <v>0</v>
      </c>
      <c r="G59" s="124">
        <v>0</v>
      </c>
      <c r="H59" s="124">
        <v>0</v>
      </c>
      <c r="I59" s="124">
        <v>0</v>
      </c>
      <c r="J59" s="124">
        <v>0</v>
      </c>
      <c r="K59" s="124">
        <v>0</v>
      </c>
      <c r="L59" s="125">
        <v>0</v>
      </c>
      <c r="M59" s="31"/>
    </row>
    <row r="60" spans="1:13">
      <c r="A60" s="140" t="s">
        <v>98</v>
      </c>
      <c r="B60" s="120">
        <v>0</v>
      </c>
      <c r="C60" s="167">
        <v>0</v>
      </c>
      <c r="D60" s="168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1">
        <v>0</v>
      </c>
      <c r="M60" s="31"/>
    </row>
    <row r="61" spans="1:13" ht="13.15" customHeight="1">
      <c r="A61" s="112" t="s">
        <v>102</v>
      </c>
      <c r="B61" s="113">
        <v>0</v>
      </c>
      <c r="C61" s="161">
        <v>0</v>
      </c>
      <c r="D61" s="162">
        <v>0</v>
      </c>
      <c r="E61" s="113">
        <v>0</v>
      </c>
      <c r="F61" s="113">
        <v>0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  <c r="L61" s="114">
        <v>0</v>
      </c>
      <c r="M61" s="31"/>
    </row>
    <row r="62" spans="1:13">
      <c r="A62" s="136" t="s">
        <v>103</v>
      </c>
      <c r="B62" s="124">
        <v>0</v>
      </c>
      <c r="C62" s="169">
        <v>0</v>
      </c>
      <c r="D62" s="170">
        <v>0</v>
      </c>
      <c r="E62" s="124">
        <v>0</v>
      </c>
      <c r="F62" s="124">
        <v>0</v>
      </c>
      <c r="G62" s="124">
        <v>0</v>
      </c>
      <c r="H62" s="124">
        <v>0</v>
      </c>
      <c r="I62" s="124">
        <v>0</v>
      </c>
      <c r="J62" s="124">
        <v>0</v>
      </c>
      <c r="K62" s="124">
        <v>0</v>
      </c>
      <c r="L62" s="125">
        <v>0</v>
      </c>
      <c r="M62" s="31"/>
    </row>
    <row r="63" spans="1:13">
      <c r="A63" s="144" t="s">
        <v>50</v>
      </c>
      <c r="B63" s="35"/>
      <c r="C63" s="35"/>
      <c r="D63" s="145"/>
      <c r="E63" s="145"/>
      <c r="F63" s="145"/>
      <c r="G63" s="145"/>
      <c r="H63" s="145"/>
      <c r="I63" s="145"/>
      <c r="J63" s="145"/>
      <c r="K63" s="145"/>
      <c r="L63" s="146"/>
      <c r="M63" s="31"/>
    </row>
    <row r="64" spans="1:13">
      <c r="A64" s="140" t="s">
        <v>45</v>
      </c>
      <c r="B64" s="147">
        <f t="shared" ref="B64:L64" si="18">IF(B56&lt;&gt;0,B58/B56,0)</f>
        <v>0</v>
      </c>
      <c r="C64" s="148">
        <f t="shared" si="18"/>
        <v>0</v>
      </c>
      <c r="D64" s="171">
        <f t="shared" si="18"/>
        <v>0</v>
      </c>
      <c r="E64" s="147">
        <f t="shared" si="18"/>
        <v>0</v>
      </c>
      <c r="F64" s="147">
        <f t="shared" si="18"/>
        <v>0</v>
      </c>
      <c r="G64" s="147">
        <f t="shared" si="18"/>
        <v>0</v>
      </c>
      <c r="H64" s="147">
        <f t="shared" si="18"/>
        <v>0</v>
      </c>
      <c r="I64" s="147">
        <f t="shared" si="18"/>
        <v>0</v>
      </c>
      <c r="J64" s="147">
        <f t="shared" si="18"/>
        <v>0</v>
      </c>
      <c r="K64" s="147">
        <f t="shared" si="18"/>
        <v>0</v>
      </c>
      <c r="L64" s="149">
        <f t="shared" si="18"/>
        <v>0</v>
      </c>
      <c r="M64" s="31"/>
    </row>
    <row r="65" spans="1:13">
      <c r="A65" s="112" t="s">
        <v>49</v>
      </c>
      <c r="B65" s="150">
        <f t="shared" ref="B65:L65" si="19">IF(B56&lt;&gt;0,B59/B56,0)</f>
        <v>0</v>
      </c>
      <c r="C65" s="151">
        <f t="shared" si="19"/>
        <v>0</v>
      </c>
      <c r="D65" s="172">
        <f t="shared" si="19"/>
        <v>0</v>
      </c>
      <c r="E65" s="150">
        <f t="shared" si="19"/>
        <v>0</v>
      </c>
      <c r="F65" s="150">
        <f t="shared" si="19"/>
        <v>0</v>
      </c>
      <c r="G65" s="150">
        <f t="shared" si="19"/>
        <v>0</v>
      </c>
      <c r="H65" s="150">
        <f t="shared" si="19"/>
        <v>0</v>
      </c>
      <c r="I65" s="150">
        <f t="shared" si="19"/>
        <v>0</v>
      </c>
      <c r="J65" s="150">
        <f t="shared" si="19"/>
        <v>0</v>
      </c>
      <c r="K65" s="150">
        <f t="shared" si="19"/>
        <v>0</v>
      </c>
      <c r="L65" s="152">
        <f t="shared" si="19"/>
        <v>0</v>
      </c>
      <c r="M65" s="31"/>
    </row>
    <row r="66" spans="1:13" ht="15.75" thickBot="1">
      <c r="A66" s="153" t="s">
        <v>44</v>
      </c>
      <c r="B66" s="154">
        <f>IF(SUM(B61:B62)&lt;&gt;0,B60/SUM(B61:B62),0)</f>
        <v>0</v>
      </c>
      <c r="C66" s="155">
        <f t="shared" ref="C66:L66" si="20">IF(SUM(C61:C62)&lt;&gt;0,C60/SUM(C61:C62),0)</f>
        <v>0</v>
      </c>
      <c r="D66" s="173">
        <f t="shared" si="20"/>
        <v>0</v>
      </c>
      <c r="E66" s="154">
        <f t="shared" si="20"/>
        <v>0</v>
      </c>
      <c r="F66" s="154">
        <f t="shared" si="20"/>
        <v>0</v>
      </c>
      <c r="G66" s="174">
        <f t="shared" si="20"/>
        <v>0</v>
      </c>
      <c r="H66" s="174">
        <f t="shared" si="20"/>
        <v>0</v>
      </c>
      <c r="I66" s="174">
        <f t="shared" si="20"/>
        <v>0</v>
      </c>
      <c r="J66" s="174">
        <f t="shared" si="20"/>
        <v>0</v>
      </c>
      <c r="K66" s="174">
        <f t="shared" si="20"/>
        <v>0</v>
      </c>
      <c r="L66" s="175">
        <f t="shared" si="20"/>
        <v>0</v>
      </c>
      <c r="M66" s="31"/>
    </row>
    <row r="67" spans="1:13" ht="15.75" thickBot="1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31"/>
    </row>
    <row r="68" spans="1:13" ht="15.75" thickBot="1">
      <c r="A68" s="111" t="s">
        <v>104</v>
      </c>
      <c r="B68" s="98">
        <f t="shared" ref="B68:L70" si="21">B54</f>
        <v>2018</v>
      </c>
      <c r="C68" s="159">
        <f t="shared" si="21"/>
        <v>2019</v>
      </c>
      <c r="D68" s="160">
        <f t="shared" si="21"/>
        <v>2020</v>
      </c>
      <c r="E68" s="98">
        <f t="shared" si="21"/>
        <v>2021</v>
      </c>
      <c r="F68" s="98">
        <f t="shared" si="21"/>
        <v>2022</v>
      </c>
      <c r="G68" s="98">
        <f t="shared" si="21"/>
        <v>2023</v>
      </c>
      <c r="H68" s="98">
        <f t="shared" si="21"/>
        <v>2024</v>
      </c>
      <c r="I68" s="98">
        <f t="shared" si="21"/>
        <v>2025</v>
      </c>
      <c r="J68" s="98">
        <f t="shared" si="21"/>
        <v>2026</v>
      </c>
      <c r="K68" s="98">
        <f t="shared" si="21"/>
        <v>2027</v>
      </c>
      <c r="L68" s="99">
        <f t="shared" si="21"/>
        <v>2028</v>
      </c>
      <c r="M68" s="31"/>
    </row>
    <row r="69" spans="1:13">
      <c r="A69" s="112" t="str">
        <f>A55</f>
        <v>Выручка</v>
      </c>
      <c r="B69" s="34">
        <f>B55</f>
        <v>0</v>
      </c>
      <c r="C69" s="176">
        <f t="shared" si="21"/>
        <v>0</v>
      </c>
      <c r="D69" s="177">
        <f>D27+D55</f>
        <v>0</v>
      </c>
      <c r="E69" s="34">
        <f t="shared" ref="E69:L70" si="22">E27+E55</f>
        <v>0</v>
      </c>
      <c r="F69" s="34">
        <f t="shared" si="22"/>
        <v>0</v>
      </c>
      <c r="G69" s="34">
        <f t="shared" si="22"/>
        <v>0</v>
      </c>
      <c r="H69" s="34">
        <f t="shared" si="22"/>
        <v>0</v>
      </c>
      <c r="I69" s="34">
        <f t="shared" si="22"/>
        <v>0</v>
      </c>
      <c r="J69" s="34">
        <f t="shared" si="22"/>
        <v>0</v>
      </c>
      <c r="K69" s="34">
        <f t="shared" si="22"/>
        <v>0</v>
      </c>
      <c r="L69" s="122">
        <f t="shared" si="22"/>
        <v>0</v>
      </c>
      <c r="M69" s="69"/>
    </row>
    <row r="70" spans="1:13">
      <c r="A70" s="112" t="str">
        <f t="shared" ref="A70:C80" si="23">A56</f>
        <v>EBITDA</v>
      </c>
      <c r="B70" s="34">
        <f t="shared" si="23"/>
        <v>0</v>
      </c>
      <c r="C70" s="176">
        <f t="shared" si="21"/>
        <v>0</v>
      </c>
      <c r="D70" s="177">
        <f>D28+D56</f>
        <v>0</v>
      </c>
      <c r="E70" s="34">
        <f t="shared" si="22"/>
        <v>0</v>
      </c>
      <c r="F70" s="34">
        <f t="shared" si="22"/>
        <v>0</v>
      </c>
      <c r="G70" s="34">
        <f t="shared" si="22"/>
        <v>0</v>
      </c>
      <c r="H70" s="34">
        <f t="shared" si="22"/>
        <v>0</v>
      </c>
      <c r="I70" s="34">
        <f t="shared" si="22"/>
        <v>0</v>
      </c>
      <c r="J70" s="34">
        <f t="shared" si="22"/>
        <v>0</v>
      </c>
      <c r="K70" s="34">
        <f t="shared" si="22"/>
        <v>0</v>
      </c>
      <c r="L70" s="122">
        <f t="shared" si="22"/>
        <v>0</v>
      </c>
      <c r="M70" s="31"/>
    </row>
    <row r="71" spans="1:13">
      <c r="A71" s="178" t="str">
        <f t="shared" si="23"/>
        <v>Маржа EBITDA</v>
      </c>
      <c r="B71" s="164">
        <f t="shared" ref="B71:L71" si="24">IF(B69&lt;&gt;0,B70/B69,0)</f>
        <v>0</v>
      </c>
      <c r="C71" s="165">
        <f t="shared" si="24"/>
        <v>0</v>
      </c>
      <c r="D71" s="166">
        <f t="shared" si="24"/>
        <v>0</v>
      </c>
      <c r="E71" s="164">
        <f t="shared" si="24"/>
        <v>0</v>
      </c>
      <c r="F71" s="164">
        <f t="shared" si="24"/>
        <v>0</v>
      </c>
      <c r="G71" s="164">
        <f t="shared" si="24"/>
        <v>0</v>
      </c>
      <c r="H71" s="164">
        <f t="shared" si="24"/>
        <v>0</v>
      </c>
      <c r="I71" s="164">
        <f t="shared" si="24"/>
        <v>0</v>
      </c>
      <c r="J71" s="164">
        <f t="shared" si="24"/>
        <v>0</v>
      </c>
      <c r="K71" s="164">
        <f t="shared" si="24"/>
        <v>0</v>
      </c>
      <c r="L71" s="56">
        <f t="shared" si="24"/>
        <v>0</v>
      </c>
      <c r="M71" s="31"/>
    </row>
    <row r="72" spans="1:13">
      <c r="A72" s="140" t="str">
        <f t="shared" si="23"/>
        <v>Долг</v>
      </c>
      <c r="B72" s="51">
        <f>B58</f>
        <v>0</v>
      </c>
      <c r="C72" s="179">
        <f>C58</f>
        <v>0</v>
      </c>
      <c r="D72" s="180">
        <f>D44+D58</f>
        <v>0</v>
      </c>
      <c r="E72" s="51">
        <f t="shared" ref="E72:L72" si="25">E44+E58</f>
        <v>0</v>
      </c>
      <c r="F72" s="51">
        <f t="shared" si="25"/>
        <v>0</v>
      </c>
      <c r="G72" s="51">
        <f t="shared" si="25"/>
        <v>0</v>
      </c>
      <c r="H72" s="51">
        <f t="shared" si="25"/>
        <v>0</v>
      </c>
      <c r="I72" s="51">
        <f t="shared" si="25"/>
        <v>0</v>
      </c>
      <c r="J72" s="51">
        <f t="shared" si="25"/>
        <v>0</v>
      </c>
      <c r="K72" s="51">
        <f t="shared" si="25"/>
        <v>0</v>
      </c>
      <c r="L72" s="181">
        <f t="shared" si="25"/>
        <v>0</v>
      </c>
      <c r="M72" s="31"/>
    </row>
    <row r="73" spans="1:13">
      <c r="A73" s="136" t="str">
        <f t="shared" si="23"/>
        <v>Чистый долг</v>
      </c>
      <c r="B73" s="75">
        <f t="shared" si="23"/>
        <v>0</v>
      </c>
      <c r="C73" s="182">
        <f t="shared" si="23"/>
        <v>0</v>
      </c>
      <c r="D73" s="183">
        <f t="shared" ref="D73:L76" si="26">D45+D59</f>
        <v>0</v>
      </c>
      <c r="E73" s="75">
        <f t="shared" si="26"/>
        <v>0</v>
      </c>
      <c r="F73" s="75">
        <f t="shared" si="26"/>
        <v>0</v>
      </c>
      <c r="G73" s="75">
        <f t="shared" si="26"/>
        <v>0</v>
      </c>
      <c r="H73" s="75">
        <f t="shared" si="26"/>
        <v>0</v>
      </c>
      <c r="I73" s="75">
        <f t="shared" si="26"/>
        <v>0</v>
      </c>
      <c r="J73" s="75">
        <f t="shared" si="26"/>
        <v>0</v>
      </c>
      <c r="K73" s="75">
        <f t="shared" si="26"/>
        <v>0</v>
      </c>
      <c r="L73" s="184">
        <f t="shared" si="26"/>
        <v>0</v>
      </c>
      <c r="M73" s="31"/>
    </row>
    <row r="74" spans="1:13">
      <c r="A74" s="112" t="str">
        <f t="shared" si="23"/>
        <v>CFADS</v>
      </c>
      <c r="B74" s="34">
        <f t="shared" si="23"/>
        <v>0</v>
      </c>
      <c r="C74" s="176">
        <f t="shared" si="23"/>
        <v>0</v>
      </c>
      <c r="D74" s="177">
        <f t="shared" si="26"/>
        <v>0</v>
      </c>
      <c r="E74" s="34">
        <f t="shared" si="26"/>
        <v>0</v>
      </c>
      <c r="F74" s="34">
        <f t="shared" si="26"/>
        <v>0</v>
      </c>
      <c r="G74" s="34">
        <f t="shared" si="26"/>
        <v>0</v>
      </c>
      <c r="H74" s="34">
        <f t="shared" si="26"/>
        <v>0</v>
      </c>
      <c r="I74" s="34">
        <f t="shared" si="26"/>
        <v>0</v>
      </c>
      <c r="J74" s="34">
        <f t="shared" si="26"/>
        <v>0</v>
      </c>
      <c r="K74" s="34">
        <f t="shared" si="26"/>
        <v>0</v>
      </c>
      <c r="L74" s="122">
        <f t="shared" si="26"/>
        <v>0</v>
      </c>
      <c r="M74" s="31"/>
    </row>
    <row r="75" spans="1:13">
      <c r="A75" s="112" t="str">
        <f t="shared" si="23"/>
        <v>Обслуживание основного долга</v>
      </c>
      <c r="B75" s="34">
        <f t="shared" si="23"/>
        <v>0</v>
      </c>
      <c r="C75" s="176">
        <f t="shared" si="23"/>
        <v>0</v>
      </c>
      <c r="D75" s="177">
        <f t="shared" si="26"/>
        <v>0</v>
      </c>
      <c r="E75" s="34">
        <f t="shared" si="26"/>
        <v>0</v>
      </c>
      <c r="F75" s="34">
        <f t="shared" si="26"/>
        <v>0</v>
      </c>
      <c r="G75" s="34">
        <f t="shared" si="26"/>
        <v>0</v>
      </c>
      <c r="H75" s="34">
        <f t="shared" si="26"/>
        <v>0</v>
      </c>
      <c r="I75" s="34">
        <f t="shared" si="26"/>
        <v>0</v>
      </c>
      <c r="J75" s="34">
        <f t="shared" si="26"/>
        <v>0</v>
      </c>
      <c r="K75" s="34">
        <f t="shared" si="26"/>
        <v>0</v>
      </c>
      <c r="L75" s="122">
        <f t="shared" si="26"/>
        <v>0</v>
      </c>
      <c r="M75" s="31"/>
    </row>
    <row r="76" spans="1:13">
      <c r="A76" s="136" t="str">
        <f t="shared" si="23"/>
        <v>Процентные расходы</v>
      </c>
      <c r="B76" s="75">
        <f t="shared" si="23"/>
        <v>0</v>
      </c>
      <c r="C76" s="182">
        <f t="shared" si="23"/>
        <v>0</v>
      </c>
      <c r="D76" s="183">
        <f t="shared" si="26"/>
        <v>0</v>
      </c>
      <c r="E76" s="75">
        <f t="shared" si="26"/>
        <v>0</v>
      </c>
      <c r="F76" s="75">
        <f t="shared" si="26"/>
        <v>0</v>
      </c>
      <c r="G76" s="75">
        <f t="shared" si="26"/>
        <v>0</v>
      </c>
      <c r="H76" s="75">
        <f t="shared" si="26"/>
        <v>0</v>
      </c>
      <c r="I76" s="75">
        <f t="shared" si="26"/>
        <v>0</v>
      </c>
      <c r="J76" s="75">
        <f t="shared" si="26"/>
        <v>0</v>
      </c>
      <c r="K76" s="75">
        <f t="shared" si="26"/>
        <v>0</v>
      </c>
      <c r="L76" s="184">
        <f t="shared" si="26"/>
        <v>0</v>
      </c>
      <c r="M76" s="31"/>
    </row>
    <row r="77" spans="1:13">
      <c r="A77" s="185" t="str">
        <f t="shared" si="23"/>
        <v>Коэффициенты</v>
      </c>
      <c r="B77" s="186"/>
      <c r="C77" s="186"/>
      <c r="D77" s="187"/>
      <c r="E77" s="187"/>
      <c r="F77" s="187"/>
      <c r="G77" s="187"/>
      <c r="H77" s="187"/>
      <c r="I77" s="187"/>
      <c r="J77" s="187"/>
      <c r="K77" s="187"/>
      <c r="L77" s="188"/>
      <c r="M77" s="31"/>
    </row>
    <row r="78" spans="1:13">
      <c r="A78" s="112" t="str">
        <f t="shared" si="23"/>
        <v>Долг/EBITDA</v>
      </c>
      <c r="B78" s="147">
        <f>IF(B70&lt;&gt;0,B72/B70,0)</f>
        <v>0</v>
      </c>
      <c r="C78" s="148">
        <f t="shared" ref="C78:L78" si="27">IF(C70&lt;&gt;0,C72/C70,0)</f>
        <v>0</v>
      </c>
      <c r="D78" s="171">
        <f t="shared" si="27"/>
        <v>0</v>
      </c>
      <c r="E78" s="147">
        <f t="shared" si="27"/>
        <v>0</v>
      </c>
      <c r="F78" s="147">
        <f t="shared" si="27"/>
        <v>0</v>
      </c>
      <c r="G78" s="147">
        <f t="shared" si="27"/>
        <v>0</v>
      </c>
      <c r="H78" s="147">
        <f t="shared" si="27"/>
        <v>0</v>
      </c>
      <c r="I78" s="147">
        <f t="shared" si="27"/>
        <v>0</v>
      </c>
      <c r="J78" s="147">
        <f t="shared" si="27"/>
        <v>0</v>
      </c>
      <c r="K78" s="147">
        <f t="shared" si="27"/>
        <v>0</v>
      </c>
      <c r="L78" s="149">
        <f t="shared" si="27"/>
        <v>0</v>
      </c>
      <c r="M78" s="31"/>
    </row>
    <row r="79" spans="1:13">
      <c r="A79" s="112" t="str">
        <f t="shared" si="23"/>
        <v>Чистый долг/EBITDA</v>
      </c>
      <c r="B79" s="150">
        <f>IF(B70&lt;&gt;0,B73/B70,0)</f>
        <v>0</v>
      </c>
      <c r="C79" s="151">
        <f t="shared" ref="C79:L79" si="28">IF(C70&lt;&gt;0,C73/C70,0)</f>
        <v>0</v>
      </c>
      <c r="D79" s="172">
        <f t="shared" si="28"/>
        <v>0</v>
      </c>
      <c r="E79" s="150">
        <f t="shared" si="28"/>
        <v>0</v>
      </c>
      <c r="F79" s="150">
        <f t="shared" si="28"/>
        <v>0</v>
      </c>
      <c r="G79" s="150">
        <f t="shared" si="28"/>
        <v>0</v>
      </c>
      <c r="H79" s="150">
        <f t="shared" si="28"/>
        <v>0</v>
      </c>
      <c r="I79" s="150">
        <f t="shared" si="28"/>
        <v>0</v>
      </c>
      <c r="J79" s="150">
        <f t="shared" si="28"/>
        <v>0</v>
      </c>
      <c r="K79" s="150">
        <f t="shared" si="28"/>
        <v>0</v>
      </c>
      <c r="L79" s="152">
        <f t="shared" si="28"/>
        <v>0</v>
      </c>
      <c r="M79" s="31"/>
    </row>
    <row r="80" spans="1:13" ht="15.75" thickBot="1">
      <c r="A80" s="153" t="str">
        <f t="shared" si="23"/>
        <v>DSCR</v>
      </c>
      <c r="B80" s="154">
        <f>IF(SUM(B75:B76)&lt;&gt;0,B74/SUM(B75:B76),0)</f>
        <v>0</v>
      </c>
      <c r="C80" s="155">
        <f t="shared" ref="C80:L80" si="29">IF(SUM(C75:C76)&lt;&gt;0,C74/SUM(C75:C76),0)</f>
        <v>0</v>
      </c>
      <c r="D80" s="173">
        <f t="shared" si="29"/>
        <v>0</v>
      </c>
      <c r="E80" s="154">
        <f t="shared" si="29"/>
        <v>0</v>
      </c>
      <c r="F80" s="154">
        <f t="shared" si="29"/>
        <v>0</v>
      </c>
      <c r="G80" s="174">
        <f t="shared" si="29"/>
        <v>0</v>
      </c>
      <c r="H80" s="174">
        <f t="shared" si="29"/>
        <v>0</v>
      </c>
      <c r="I80" s="174">
        <f t="shared" si="29"/>
        <v>0</v>
      </c>
      <c r="J80" s="174">
        <f t="shared" si="29"/>
        <v>0</v>
      </c>
      <c r="K80" s="174">
        <f t="shared" si="29"/>
        <v>0</v>
      </c>
      <c r="L80" s="175">
        <f t="shared" si="29"/>
        <v>0</v>
      </c>
      <c r="M80" s="31"/>
    </row>
    <row r="81" spans="1:13" ht="15.75" thickBot="1">
      <c r="A81" s="110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31"/>
    </row>
    <row r="82" spans="1:13" ht="15.75" thickBot="1">
      <c r="A82" s="189" t="s">
        <v>105</v>
      </c>
      <c r="B82" s="44">
        <f>B68</f>
        <v>2018</v>
      </c>
      <c r="C82" s="190">
        <f>C68</f>
        <v>2019</v>
      </c>
      <c r="D82" s="160">
        <f t="shared" ref="D82:L82" si="30">D68</f>
        <v>2020</v>
      </c>
      <c r="E82" s="98">
        <f t="shared" si="30"/>
        <v>2021</v>
      </c>
      <c r="F82" s="98">
        <f t="shared" si="30"/>
        <v>2022</v>
      </c>
      <c r="G82" s="98">
        <f t="shared" si="30"/>
        <v>2023</v>
      </c>
      <c r="H82" s="98">
        <f t="shared" si="30"/>
        <v>2024</v>
      </c>
      <c r="I82" s="98">
        <f t="shared" si="30"/>
        <v>2025</v>
      </c>
      <c r="J82" s="98">
        <f t="shared" si="30"/>
        <v>2026</v>
      </c>
      <c r="K82" s="98">
        <f t="shared" si="30"/>
        <v>2027</v>
      </c>
      <c r="L82" s="99">
        <f t="shared" si="30"/>
        <v>2028</v>
      </c>
      <c r="M82" s="69"/>
    </row>
    <row r="83" spans="1:13">
      <c r="A83" s="191" t="s">
        <v>106</v>
      </c>
      <c r="B83" s="35"/>
      <c r="C83" s="192"/>
      <c r="D83" s="193"/>
      <c r="E83" s="145"/>
      <c r="F83" s="145"/>
      <c r="G83" s="145"/>
      <c r="H83" s="145"/>
      <c r="I83" s="145"/>
      <c r="J83" s="145"/>
      <c r="K83" s="145"/>
      <c r="L83" s="146"/>
      <c r="M83" s="69"/>
    </row>
    <row r="84" spans="1:13">
      <c r="A84" s="163" t="s">
        <v>107</v>
      </c>
      <c r="B84" s="120">
        <v>0</v>
      </c>
      <c r="C84" s="167">
        <v>0</v>
      </c>
      <c r="D84" s="168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1">
        <v>0</v>
      </c>
      <c r="M84" s="69"/>
    </row>
    <row r="85" spans="1:13">
      <c r="A85" s="194" t="s">
        <v>108</v>
      </c>
      <c r="B85" s="124">
        <v>0</v>
      </c>
      <c r="C85" s="169">
        <v>0</v>
      </c>
      <c r="D85" s="170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5">
        <v>0</v>
      </c>
      <c r="M85" s="69" t="s">
        <v>109</v>
      </c>
    </row>
    <row r="86" spans="1:13">
      <c r="A86" s="140" t="s">
        <v>110</v>
      </c>
      <c r="B86" s="195">
        <f>B84-B85</f>
        <v>0</v>
      </c>
      <c r="C86" s="196">
        <f t="shared" ref="C86:L86" si="31">C84-C85</f>
        <v>0</v>
      </c>
      <c r="D86" s="197">
        <f t="shared" si="31"/>
        <v>0</v>
      </c>
      <c r="E86" s="195">
        <f t="shared" si="31"/>
        <v>0</v>
      </c>
      <c r="F86" s="195">
        <f t="shared" si="31"/>
        <v>0</v>
      </c>
      <c r="G86" s="195">
        <f t="shared" si="31"/>
        <v>0</v>
      </c>
      <c r="H86" s="195">
        <f t="shared" si="31"/>
        <v>0</v>
      </c>
      <c r="I86" s="195">
        <f t="shared" si="31"/>
        <v>0</v>
      </c>
      <c r="J86" s="195">
        <f t="shared" si="31"/>
        <v>0</v>
      </c>
      <c r="K86" s="195">
        <f t="shared" si="31"/>
        <v>0</v>
      </c>
      <c r="L86" s="198">
        <f t="shared" si="31"/>
        <v>0</v>
      </c>
      <c r="M86" s="69"/>
    </row>
    <row r="87" spans="1:13">
      <c r="A87" s="136" t="s">
        <v>111</v>
      </c>
      <c r="B87" s="199">
        <f>IF(B84&lt;&gt;0,1-B85/B84,0)</f>
        <v>0</v>
      </c>
      <c r="C87" s="200">
        <f t="shared" ref="C87:L87" si="32">IF(C84&lt;&gt;0,C85/C84,0)</f>
        <v>0</v>
      </c>
      <c r="D87" s="201">
        <f t="shared" si="32"/>
        <v>0</v>
      </c>
      <c r="E87" s="199">
        <f t="shared" si="32"/>
        <v>0</v>
      </c>
      <c r="F87" s="199">
        <f t="shared" si="32"/>
        <v>0</v>
      </c>
      <c r="G87" s="199">
        <f t="shared" si="32"/>
        <v>0</v>
      </c>
      <c r="H87" s="199">
        <f t="shared" si="32"/>
        <v>0</v>
      </c>
      <c r="I87" s="199">
        <f t="shared" si="32"/>
        <v>0</v>
      </c>
      <c r="J87" s="199">
        <f t="shared" si="32"/>
        <v>0</v>
      </c>
      <c r="K87" s="199">
        <f t="shared" si="32"/>
        <v>0</v>
      </c>
      <c r="L87" s="73">
        <f t="shared" si="32"/>
        <v>0</v>
      </c>
      <c r="M87" s="69"/>
    </row>
    <row r="88" spans="1:13">
      <c r="A88" s="191" t="s">
        <v>112</v>
      </c>
      <c r="B88" s="35"/>
      <c r="C88" s="192"/>
      <c r="D88" s="193"/>
      <c r="E88" s="145"/>
      <c r="F88" s="145"/>
      <c r="G88" s="145"/>
      <c r="H88" s="145"/>
      <c r="I88" s="145"/>
      <c r="J88" s="145"/>
      <c r="K88" s="145"/>
      <c r="L88" s="146"/>
      <c r="M88" s="69"/>
    </row>
    <row r="89" spans="1:13">
      <c r="A89" s="163" t="str">
        <f>A84</f>
        <v>Цена реализации 1 ед</v>
      </c>
      <c r="B89" s="120">
        <v>0</v>
      </c>
      <c r="C89" s="167">
        <v>0</v>
      </c>
      <c r="D89" s="168">
        <v>0</v>
      </c>
      <c r="E89" s="120">
        <v>0</v>
      </c>
      <c r="F89" s="120">
        <v>0</v>
      </c>
      <c r="G89" s="120">
        <v>0</v>
      </c>
      <c r="H89" s="120">
        <v>0</v>
      </c>
      <c r="I89" s="120">
        <v>0</v>
      </c>
      <c r="J89" s="120">
        <v>0</v>
      </c>
      <c r="K89" s="120">
        <v>0</v>
      </c>
      <c r="L89" s="121">
        <v>0</v>
      </c>
      <c r="M89" s="69"/>
    </row>
    <row r="90" spans="1:13">
      <c r="A90" s="194" t="str">
        <f t="shared" ref="A90:A92" si="33">A85</f>
        <v>Прямые затраты 1 ед</v>
      </c>
      <c r="B90" s="124">
        <v>0</v>
      </c>
      <c r="C90" s="169">
        <v>0</v>
      </c>
      <c r="D90" s="170">
        <v>0</v>
      </c>
      <c r="E90" s="124">
        <v>0</v>
      </c>
      <c r="F90" s="124">
        <v>0</v>
      </c>
      <c r="G90" s="124">
        <v>0</v>
      </c>
      <c r="H90" s="124">
        <v>0</v>
      </c>
      <c r="I90" s="124">
        <v>0</v>
      </c>
      <c r="J90" s="124">
        <v>0</v>
      </c>
      <c r="K90" s="124">
        <v>0</v>
      </c>
      <c r="L90" s="125">
        <v>0</v>
      </c>
      <c r="M90" s="69" t="s">
        <v>109</v>
      </c>
    </row>
    <row r="91" spans="1:13">
      <c r="A91" s="140" t="str">
        <f t="shared" si="33"/>
        <v>Вклад в покрытие пост-ных затрат</v>
      </c>
      <c r="B91" s="195">
        <f>B89-B90</f>
        <v>0</v>
      </c>
      <c r="C91" s="196">
        <f t="shared" ref="C91:L91" si="34">C89-C90</f>
        <v>0</v>
      </c>
      <c r="D91" s="197">
        <f t="shared" si="34"/>
        <v>0</v>
      </c>
      <c r="E91" s="195">
        <f t="shared" si="34"/>
        <v>0</v>
      </c>
      <c r="F91" s="195">
        <f t="shared" si="34"/>
        <v>0</v>
      </c>
      <c r="G91" s="195">
        <f t="shared" si="34"/>
        <v>0</v>
      </c>
      <c r="H91" s="195">
        <f t="shared" si="34"/>
        <v>0</v>
      </c>
      <c r="I91" s="195">
        <f t="shared" si="34"/>
        <v>0</v>
      </c>
      <c r="J91" s="195">
        <f t="shared" si="34"/>
        <v>0</v>
      </c>
      <c r="K91" s="195">
        <f t="shared" si="34"/>
        <v>0</v>
      </c>
      <c r="L91" s="198">
        <f t="shared" si="34"/>
        <v>0</v>
      </c>
      <c r="M91" s="69"/>
    </row>
    <row r="92" spans="1:13">
      <c r="A92" s="136" t="str">
        <f t="shared" si="33"/>
        <v>Маржинальность</v>
      </c>
      <c r="B92" s="199">
        <f t="shared" ref="B92" si="35">IF(B89&lt;&gt;0,1-B90/B89,0)</f>
        <v>0</v>
      </c>
      <c r="C92" s="200">
        <f t="shared" ref="C92:L92" si="36">IF(C89&lt;&gt;0,C90/C89,0)</f>
        <v>0</v>
      </c>
      <c r="D92" s="201">
        <f t="shared" si="36"/>
        <v>0</v>
      </c>
      <c r="E92" s="199">
        <f t="shared" si="36"/>
        <v>0</v>
      </c>
      <c r="F92" s="199">
        <f t="shared" si="36"/>
        <v>0</v>
      </c>
      <c r="G92" s="199">
        <f t="shared" si="36"/>
        <v>0</v>
      </c>
      <c r="H92" s="199">
        <f t="shared" si="36"/>
        <v>0</v>
      </c>
      <c r="I92" s="199">
        <f t="shared" si="36"/>
        <v>0</v>
      </c>
      <c r="J92" s="199">
        <f t="shared" si="36"/>
        <v>0</v>
      </c>
      <c r="K92" s="199">
        <f t="shared" si="36"/>
        <v>0</v>
      </c>
      <c r="L92" s="73">
        <f t="shared" si="36"/>
        <v>0</v>
      </c>
      <c r="M92" s="69"/>
    </row>
    <row r="93" spans="1:13">
      <c r="A93" s="191" t="s">
        <v>113</v>
      </c>
      <c r="B93" s="35"/>
      <c r="C93" s="192"/>
      <c r="D93" s="193"/>
      <c r="E93" s="145"/>
      <c r="F93" s="145"/>
      <c r="G93" s="145"/>
      <c r="H93" s="145"/>
      <c r="I93" s="145"/>
      <c r="J93" s="145"/>
      <c r="K93" s="145"/>
      <c r="L93" s="146"/>
      <c r="M93" s="69"/>
    </row>
    <row r="94" spans="1:13">
      <c r="A94" s="163" t="str">
        <f>A89</f>
        <v>Цена реализации 1 ед</v>
      </c>
      <c r="B94" s="120">
        <v>0</v>
      </c>
      <c r="C94" s="167">
        <v>0</v>
      </c>
      <c r="D94" s="168">
        <v>0</v>
      </c>
      <c r="E94" s="120">
        <v>0</v>
      </c>
      <c r="F94" s="120">
        <v>0</v>
      </c>
      <c r="G94" s="120">
        <v>0</v>
      </c>
      <c r="H94" s="120">
        <v>0</v>
      </c>
      <c r="I94" s="120">
        <v>0</v>
      </c>
      <c r="J94" s="120">
        <v>0</v>
      </c>
      <c r="K94" s="120">
        <v>0</v>
      </c>
      <c r="L94" s="121">
        <v>0</v>
      </c>
      <c r="M94" s="69"/>
    </row>
    <row r="95" spans="1:13">
      <c r="A95" s="194" t="str">
        <f t="shared" ref="A95:A97" si="37">A90</f>
        <v>Прямые затраты 1 ед</v>
      </c>
      <c r="B95" s="124">
        <v>0</v>
      </c>
      <c r="C95" s="169">
        <v>0</v>
      </c>
      <c r="D95" s="170">
        <v>0</v>
      </c>
      <c r="E95" s="124">
        <v>0</v>
      </c>
      <c r="F95" s="124">
        <v>0</v>
      </c>
      <c r="G95" s="124">
        <v>0</v>
      </c>
      <c r="H95" s="124">
        <v>0</v>
      </c>
      <c r="I95" s="124">
        <v>0</v>
      </c>
      <c r="J95" s="124">
        <v>0</v>
      </c>
      <c r="K95" s="124">
        <v>0</v>
      </c>
      <c r="L95" s="125">
        <v>0</v>
      </c>
      <c r="M95" s="69" t="s">
        <v>109</v>
      </c>
    </row>
    <row r="96" spans="1:13">
      <c r="A96" s="140" t="str">
        <f t="shared" si="37"/>
        <v>Вклад в покрытие пост-ных затрат</v>
      </c>
      <c r="B96" s="195">
        <f>B94-B95</f>
        <v>0</v>
      </c>
      <c r="C96" s="196">
        <f t="shared" ref="C96:L96" si="38">C94-C95</f>
        <v>0</v>
      </c>
      <c r="D96" s="197">
        <f t="shared" si="38"/>
        <v>0</v>
      </c>
      <c r="E96" s="195">
        <f t="shared" si="38"/>
        <v>0</v>
      </c>
      <c r="F96" s="195">
        <f t="shared" si="38"/>
        <v>0</v>
      </c>
      <c r="G96" s="195">
        <f t="shared" si="38"/>
        <v>0</v>
      </c>
      <c r="H96" s="195">
        <f t="shared" si="38"/>
        <v>0</v>
      </c>
      <c r="I96" s="195">
        <f t="shared" si="38"/>
        <v>0</v>
      </c>
      <c r="J96" s="195">
        <f t="shared" si="38"/>
        <v>0</v>
      </c>
      <c r="K96" s="195">
        <f t="shared" si="38"/>
        <v>0</v>
      </c>
      <c r="L96" s="198">
        <f t="shared" si="38"/>
        <v>0</v>
      </c>
      <c r="M96" s="69"/>
    </row>
    <row r="97" spans="1:13">
      <c r="A97" s="136" t="str">
        <f t="shared" si="37"/>
        <v>Маржинальность</v>
      </c>
      <c r="B97" s="199">
        <f t="shared" ref="B97" si="39">IF(B94&lt;&gt;0,1-B95/B94,0)</f>
        <v>0</v>
      </c>
      <c r="C97" s="200">
        <f t="shared" ref="C97:L97" si="40">IF(C94&lt;&gt;0,C95/C94,0)</f>
        <v>0</v>
      </c>
      <c r="D97" s="201">
        <f t="shared" si="40"/>
        <v>0</v>
      </c>
      <c r="E97" s="199">
        <f t="shared" si="40"/>
        <v>0</v>
      </c>
      <c r="F97" s="199">
        <f t="shared" si="40"/>
        <v>0</v>
      </c>
      <c r="G97" s="199">
        <f t="shared" si="40"/>
        <v>0</v>
      </c>
      <c r="H97" s="199">
        <f t="shared" si="40"/>
        <v>0</v>
      </c>
      <c r="I97" s="199">
        <f t="shared" si="40"/>
        <v>0</v>
      </c>
      <c r="J97" s="199">
        <f t="shared" si="40"/>
        <v>0</v>
      </c>
      <c r="K97" s="199">
        <f t="shared" si="40"/>
        <v>0</v>
      </c>
      <c r="L97" s="73">
        <f t="shared" si="40"/>
        <v>0</v>
      </c>
      <c r="M97" s="69"/>
    </row>
    <row r="98" spans="1:13">
      <c r="A98" s="191" t="s">
        <v>114</v>
      </c>
      <c r="B98" s="35"/>
      <c r="C98" s="192"/>
      <c r="D98" s="193"/>
      <c r="E98" s="145"/>
      <c r="F98" s="145"/>
      <c r="G98" s="145"/>
      <c r="H98" s="145"/>
      <c r="I98" s="145"/>
      <c r="J98" s="145"/>
      <c r="K98" s="145"/>
      <c r="L98" s="146"/>
      <c r="M98" s="69"/>
    </row>
    <row r="99" spans="1:13">
      <c r="A99" s="163" t="str">
        <f>A94</f>
        <v>Цена реализации 1 ед</v>
      </c>
      <c r="B99" s="120">
        <v>0</v>
      </c>
      <c r="C99" s="167">
        <v>0</v>
      </c>
      <c r="D99" s="168">
        <v>0</v>
      </c>
      <c r="E99" s="120">
        <v>0</v>
      </c>
      <c r="F99" s="120">
        <v>0</v>
      </c>
      <c r="G99" s="120">
        <v>0</v>
      </c>
      <c r="H99" s="120">
        <v>0</v>
      </c>
      <c r="I99" s="120">
        <v>0</v>
      </c>
      <c r="J99" s="120">
        <v>0</v>
      </c>
      <c r="K99" s="120">
        <v>0</v>
      </c>
      <c r="L99" s="121">
        <v>0</v>
      </c>
      <c r="M99" s="69"/>
    </row>
    <row r="100" spans="1:13">
      <c r="A100" s="194" t="str">
        <f t="shared" ref="A100:A102" si="41">A95</f>
        <v>Прямые затраты 1 ед</v>
      </c>
      <c r="B100" s="124">
        <v>0</v>
      </c>
      <c r="C100" s="169">
        <v>0</v>
      </c>
      <c r="D100" s="170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5">
        <v>0</v>
      </c>
      <c r="M100" s="69" t="s">
        <v>109</v>
      </c>
    </row>
    <row r="101" spans="1:13">
      <c r="A101" s="140" t="str">
        <f t="shared" si="41"/>
        <v>Вклад в покрытие пост-ных затрат</v>
      </c>
      <c r="B101" s="195">
        <f>B99-B100</f>
        <v>0</v>
      </c>
      <c r="C101" s="196">
        <f t="shared" ref="C101:L101" si="42">C99-C100</f>
        <v>0</v>
      </c>
      <c r="D101" s="197">
        <f t="shared" si="42"/>
        <v>0</v>
      </c>
      <c r="E101" s="195">
        <f t="shared" si="42"/>
        <v>0</v>
      </c>
      <c r="F101" s="195">
        <f t="shared" si="42"/>
        <v>0</v>
      </c>
      <c r="G101" s="195">
        <f t="shared" si="42"/>
        <v>0</v>
      </c>
      <c r="H101" s="195">
        <f t="shared" si="42"/>
        <v>0</v>
      </c>
      <c r="I101" s="195">
        <f t="shared" si="42"/>
        <v>0</v>
      </c>
      <c r="J101" s="195">
        <f t="shared" si="42"/>
        <v>0</v>
      </c>
      <c r="K101" s="195">
        <f t="shared" si="42"/>
        <v>0</v>
      </c>
      <c r="L101" s="198">
        <f t="shared" si="42"/>
        <v>0</v>
      </c>
      <c r="M101" s="69"/>
    </row>
    <row r="102" spans="1:13">
      <c r="A102" s="136" t="str">
        <f t="shared" si="41"/>
        <v>Маржинальность</v>
      </c>
      <c r="B102" s="199">
        <f t="shared" ref="B102" si="43">IF(B99&lt;&gt;0,1-B100/B99,0)</f>
        <v>0</v>
      </c>
      <c r="C102" s="200">
        <f t="shared" ref="C102:L102" si="44">IF(C99&lt;&gt;0,C100/C99,0)</f>
        <v>0</v>
      </c>
      <c r="D102" s="201">
        <f t="shared" si="44"/>
        <v>0</v>
      </c>
      <c r="E102" s="199">
        <f t="shared" si="44"/>
        <v>0</v>
      </c>
      <c r="F102" s="199">
        <f t="shared" si="44"/>
        <v>0</v>
      </c>
      <c r="G102" s="199">
        <f t="shared" si="44"/>
        <v>0</v>
      </c>
      <c r="H102" s="199">
        <f t="shared" si="44"/>
        <v>0</v>
      </c>
      <c r="I102" s="199">
        <f t="shared" si="44"/>
        <v>0</v>
      </c>
      <c r="J102" s="199">
        <f t="shared" si="44"/>
        <v>0</v>
      </c>
      <c r="K102" s="199">
        <f t="shared" si="44"/>
        <v>0</v>
      </c>
      <c r="L102" s="73">
        <f t="shared" si="44"/>
        <v>0</v>
      </c>
      <c r="M102" s="69"/>
    </row>
    <row r="103" spans="1:13">
      <c r="A103" s="191" t="s">
        <v>115</v>
      </c>
      <c r="B103" s="35"/>
      <c r="C103" s="192"/>
      <c r="D103" s="193"/>
      <c r="E103" s="145"/>
      <c r="F103" s="145"/>
      <c r="G103" s="145"/>
      <c r="H103" s="145"/>
      <c r="I103" s="145"/>
      <c r="J103" s="145"/>
      <c r="K103" s="145"/>
      <c r="L103" s="146"/>
      <c r="M103" s="69"/>
    </row>
    <row r="104" spans="1:13">
      <c r="A104" s="163" t="str">
        <f>A99</f>
        <v>Цена реализации 1 ед</v>
      </c>
      <c r="B104" s="120">
        <v>0</v>
      </c>
      <c r="C104" s="167">
        <v>0</v>
      </c>
      <c r="D104" s="168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1">
        <v>0</v>
      </c>
      <c r="M104" s="69"/>
    </row>
    <row r="105" spans="1:13">
      <c r="A105" s="194" t="str">
        <f t="shared" ref="A105:A107" si="45">A100</f>
        <v>Прямые затраты 1 ед</v>
      </c>
      <c r="B105" s="124">
        <v>0</v>
      </c>
      <c r="C105" s="169">
        <v>0</v>
      </c>
      <c r="D105" s="170">
        <v>0</v>
      </c>
      <c r="E105" s="124">
        <v>0</v>
      </c>
      <c r="F105" s="124">
        <v>0</v>
      </c>
      <c r="G105" s="124">
        <v>0</v>
      </c>
      <c r="H105" s="124">
        <v>0</v>
      </c>
      <c r="I105" s="124">
        <v>0</v>
      </c>
      <c r="J105" s="124">
        <v>0</v>
      </c>
      <c r="K105" s="124">
        <v>0</v>
      </c>
      <c r="L105" s="125">
        <v>0</v>
      </c>
      <c r="M105" s="69" t="s">
        <v>109</v>
      </c>
    </row>
    <row r="106" spans="1:13">
      <c r="A106" s="140" t="str">
        <f t="shared" si="45"/>
        <v>Вклад в покрытие пост-ных затрат</v>
      </c>
      <c r="B106" s="195">
        <f>B104-B105</f>
        <v>0</v>
      </c>
      <c r="C106" s="196">
        <f t="shared" ref="C106:L106" si="46">C104-C105</f>
        <v>0</v>
      </c>
      <c r="D106" s="197">
        <f t="shared" si="46"/>
        <v>0</v>
      </c>
      <c r="E106" s="195">
        <f t="shared" si="46"/>
        <v>0</v>
      </c>
      <c r="F106" s="195">
        <f t="shared" si="46"/>
        <v>0</v>
      </c>
      <c r="G106" s="195">
        <f t="shared" si="46"/>
        <v>0</v>
      </c>
      <c r="H106" s="195">
        <f t="shared" si="46"/>
        <v>0</v>
      </c>
      <c r="I106" s="195">
        <f t="shared" si="46"/>
        <v>0</v>
      </c>
      <c r="J106" s="195">
        <f t="shared" si="46"/>
        <v>0</v>
      </c>
      <c r="K106" s="195">
        <f t="shared" si="46"/>
        <v>0</v>
      </c>
      <c r="L106" s="198">
        <f t="shared" si="46"/>
        <v>0</v>
      </c>
      <c r="M106" s="69"/>
    </row>
    <row r="107" spans="1:13" ht="15.75" thickBot="1">
      <c r="A107" s="153" t="str">
        <f t="shared" si="45"/>
        <v>Маржинальность</v>
      </c>
      <c r="B107" s="202">
        <f t="shared" ref="B107" si="47">IF(B104&lt;&gt;0,1-B105/B104,0)</f>
        <v>0</v>
      </c>
      <c r="C107" s="203">
        <f t="shared" ref="C107:L107" si="48">IF(C104&lt;&gt;0,C105/C104,0)</f>
        <v>0</v>
      </c>
      <c r="D107" s="204">
        <f t="shared" si="48"/>
        <v>0</v>
      </c>
      <c r="E107" s="202">
        <f t="shared" si="48"/>
        <v>0</v>
      </c>
      <c r="F107" s="202">
        <f t="shared" si="48"/>
        <v>0</v>
      </c>
      <c r="G107" s="202">
        <f t="shared" si="48"/>
        <v>0</v>
      </c>
      <c r="H107" s="202">
        <f t="shared" si="48"/>
        <v>0</v>
      </c>
      <c r="I107" s="202">
        <f t="shared" si="48"/>
        <v>0</v>
      </c>
      <c r="J107" s="202">
        <f t="shared" si="48"/>
        <v>0</v>
      </c>
      <c r="K107" s="202">
        <f t="shared" si="48"/>
        <v>0</v>
      </c>
      <c r="L107" s="205">
        <f t="shared" si="48"/>
        <v>0</v>
      </c>
      <c r="M107" s="69"/>
    </row>
    <row r="108" spans="1:13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</row>
    <row r="109" spans="1:13" ht="15.75" hidden="1">
      <c r="A109" s="30" t="s">
        <v>116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</row>
    <row r="110" spans="1:13" hidden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</row>
    <row r="111" spans="1:13" ht="15.75" hidden="1" thickBot="1">
      <c r="A111" s="111" t="s">
        <v>117</v>
      </c>
      <c r="B111" s="98">
        <f t="shared" ref="B111:L111" si="49">B82</f>
        <v>2018</v>
      </c>
      <c r="C111" s="159">
        <f t="shared" si="49"/>
        <v>2019</v>
      </c>
      <c r="D111" s="160">
        <f t="shared" si="49"/>
        <v>2020</v>
      </c>
      <c r="E111" s="98">
        <f t="shared" si="49"/>
        <v>2021</v>
      </c>
      <c r="F111" s="98">
        <f t="shared" si="49"/>
        <v>2022</v>
      </c>
      <c r="G111" s="98">
        <f t="shared" si="49"/>
        <v>2023</v>
      </c>
      <c r="H111" s="98">
        <f t="shared" si="49"/>
        <v>2024</v>
      </c>
      <c r="I111" s="98">
        <f t="shared" si="49"/>
        <v>2025</v>
      </c>
      <c r="J111" s="98">
        <f t="shared" si="49"/>
        <v>2026</v>
      </c>
      <c r="K111" s="98">
        <f t="shared" si="49"/>
        <v>2027</v>
      </c>
      <c r="L111" s="99">
        <f t="shared" si="49"/>
        <v>2028</v>
      </c>
      <c r="M111" s="31"/>
    </row>
    <row r="112" spans="1:13" hidden="1">
      <c r="A112" s="112" t="str">
        <f>A69</f>
        <v>Выручка</v>
      </c>
      <c r="B112" s="113">
        <v>0</v>
      </c>
      <c r="C112" s="161">
        <v>0</v>
      </c>
      <c r="D112" s="162">
        <v>0</v>
      </c>
      <c r="E112" s="113">
        <v>0</v>
      </c>
      <c r="F112" s="113">
        <v>0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L112" s="114">
        <v>0</v>
      </c>
      <c r="M112" s="31"/>
    </row>
    <row r="113" spans="1:12" hidden="1">
      <c r="A113" s="112" t="str">
        <f t="shared" ref="A113:A123" si="50">A70</f>
        <v>EBITDA</v>
      </c>
      <c r="B113" s="113">
        <v>0</v>
      </c>
      <c r="C113" s="161">
        <v>0</v>
      </c>
      <c r="D113" s="162">
        <v>0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  <c r="J113" s="113">
        <v>0</v>
      </c>
      <c r="K113" s="113">
        <v>0</v>
      </c>
      <c r="L113" s="125">
        <v>0</v>
      </c>
    </row>
    <row r="114" spans="1:12" hidden="1">
      <c r="A114" s="163" t="str">
        <f t="shared" si="50"/>
        <v>Маржа EBITDA</v>
      </c>
      <c r="B114" s="164">
        <f t="shared" ref="B114:L114" si="51">IF(B112&lt;&gt;0,B113/B112,0)</f>
        <v>0</v>
      </c>
      <c r="C114" s="165">
        <f t="shared" si="51"/>
        <v>0</v>
      </c>
      <c r="D114" s="166">
        <f t="shared" si="51"/>
        <v>0</v>
      </c>
      <c r="E114" s="164">
        <f t="shared" si="51"/>
        <v>0</v>
      </c>
      <c r="F114" s="164">
        <f t="shared" si="51"/>
        <v>0</v>
      </c>
      <c r="G114" s="164">
        <f t="shared" si="51"/>
        <v>0</v>
      </c>
      <c r="H114" s="164">
        <f t="shared" si="51"/>
        <v>0</v>
      </c>
      <c r="I114" s="164">
        <f t="shared" si="51"/>
        <v>0</v>
      </c>
      <c r="J114" s="164">
        <f t="shared" si="51"/>
        <v>0</v>
      </c>
      <c r="K114" s="164">
        <f t="shared" si="51"/>
        <v>0</v>
      </c>
      <c r="L114" s="56">
        <f t="shared" si="51"/>
        <v>0</v>
      </c>
    </row>
    <row r="115" spans="1:12" hidden="1">
      <c r="A115" s="140" t="str">
        <f t="shared" si="50"/>
        <v>Долг</v>
      </c>
      <c r="B115" s="120">
        <v>0</v>
      </c>
      <c r="C115" s="167">
        <v>0</v>
      </c>
      <c r="D115" s="168">
        <v>0</v>
      </c>
      <c r="E115" s="120">
        <v>0</v>
      </c>
      <c r="F115" s="120">
        <v>0</v>
      </c>
      <c r="G115" s="120">
        <v>0</v>
      </c>
      <c r="H115" s="120">
        <v>0</v>
      </c>
      <c r="I115" s="120">
        <v>0</v>
      </c>
      <c r="J115" s="120">
        <v>0</v>
      </c>
      <c r="K115" s="120">
        <v>0</v>
      </c>
      <c r="L115" s="121">
        <v>0</v>
      </c>
    </row>
    <row r="116" spans="1:12" hidden="1">
      <c r="A116" s="136" t="str">
        <f t="shared" si="50"/>
        <v>Чистый долг</v>
      </c>
      <c r="B116" s="124">
        <v>0</v>
      </c>
      <c r="C116" s="169">
        <v>0</v>
      </c>
      <c r="D116" s="170">
        <v>0</v>
      </c>
      <c r="E116" s="124">
        <v>0</v>
      </c>
      <c r="F116" s="124">
        <v>0</v>
      </c>
      <c r="G116" s="124">
        <v>0</v>
      </c>
      <c r="H116" s="124">
        <v>0</v>
      </c>
      <c r="I116" s="124">
        <v>0</v>
      </c>
      <c r="J116" s="124">
        <v>0</v>
      </c>
      <c r="K116" s="124">
        <v>0</v>
      </c>
      <c r="L116" s="125">
        <v>0</v>
      </c>
    </row>
    <row r="117" spans="1:12" hidden="1">
      <c r="A117" s="140" t="str">
        <f t="shared" si="50"/>
        <v>CFADS</v>
      </c>
      <c r="B117" s="120">
        <v>0</v>
      </c>
      <c r="C117" s="167">
        <v>0</v>
      </c>
      <c r="D117" s="168">
        <v>0</v>
      </c>
      <c r="E117" s="120">
        <v>0</v>
      </c>
      <c r="F117" s="120">
        <v>0</v>
      </c>
      <c r="G117" s="120">
        <v>0</v>
      </c>
      <c r="H117" s="120">
        <v>0</v>
      </c>
      <c r="I117" s="120">
        <v>0</v>
      </c>
      <c r="J117" s="120">
        <v>0</v>
      </c>
      <c r="K117" s="120">
        <v>0</v>
      </c>
      <c r="L117" s="121">
        <v>0</v>
      </c>
    </row>
    <row r="118" spans="1:12" hidden="1">
      <c r="A118" s="112" t="str">
        <f t="shared" si="50"/>
        <v>Обслуживание основного долга</v>
      </c>
      <c r="B118" s="113">
        <v>0</v>
      </c>
      <c r="C118" s="161">
        <v>0</v>
      </c>
      <c r="D118" s="162">
        <v>0</v>
      </c>
      <c r="E118" s="113">
        <v>0</v>
      </c>
      <c r="F118" s="113">
        <v>0</v>
      </c>
      <c r="G118" s="113">
        <v>0</v>
      </c>
      <c r="H118" s="113">
        <v>0</v>
      </c>
      <c r="I118" s="113">
        <v>0</v>
      </c>
      <c r="J118" s="113">
        <v>0</v>
      </c>
      <c r="K118" s="113">
        <v>0</v>
      </c>
      <c r="L118" s="114">
        <v>0</v>
      </c>
    </row>
    <row r="119" spans="1:12" hidden="1">
      <c r="A119" s="136" t="str">
        <f t="shared" si="50"/>
        <v>Процентные расходы</v>
      </c>
      <c r="B119" s="124">
        <v>0</v>
      </c>
      <c r="C119" s="169">
        <v>0</v>
      </c>
      <c r="D119" s="170">
        <v>0</v>
      </c>
      <c r="E119" s="124">
        <v>0</v>
      </c>
      <c r="F119" s="124">
        <v>0</v>
      </c>
      <c r="G119" s="124">
        <v>0</v>
      </c>
      <c r="H119" s="124">
        <v>0</v>
      </c>
      <c r="I119" s="124">
        <v>0</v>
      </c>
      <c r="J119" s="124">
        <v>0</v>
      </c>
      <c r="K119" s="124">
        <v>0</v>
      </c>
      <c r="L119" s="125">
        <v>0</v>
      </c>
    </row>
    <row r="120" spans="1:12" hidden="1">
      <c r="A120" s="144" t="str">
        <f t="shared" si="50"/>
        <v>Коэффициенты</v>
      </c>
      <c r="B120" s="35"/>
      <c r="C120" s="35"/>
      <c r="D120" s="145"/>
      <c r="E120" s="145"/>
      <c r="F120" s="145"/>
      <c r="G120" s="145"/>
      <c r="H120" s="145"/>
      <c r="I120" s="145"/>
      <c r="J120" s="145"/>
      <c r="K120" s="145"/>
      <c r="L120" s="146"/>
    </row>
    <row r="121" spans="1:12" hidden="1">
      <c r="A121" s="140" t="str">
        <f t="shared" si="50"/>
        <v>Долг/EBITDA</v>
      </c>
      <c r="B121" s="147">
        <f>IF(B113&lt;&gt;0,B115/B113,0)</f>
        <v>0</v>
      </c>
      <c r="C121" s="148">
        <f t="shared" ref="C121:L121" si="52">IF(C113&lt;&gt;0,C115/C113,0)</f>
        <v>0</v>
      </c>
      <c r="D121" s="171">
        <f t="shared" si="52"/>
        <v>0</v>
      </c>
      <c r="E121" s="147">
        <f t="shared" si="52"/>
        <v>0</v>
      </c>
      <c r="F121" s="147">
        <f t="shared" si="52"/>
        <v>0</v>
      </c>
      <c r="G121" s="147">
        <f t="shared" si="52"/>
        <v>0</v>
      </c>
      <c r="H121" s="147">
        <f t="shared" si="52"/>
        <v>0</v>
      </c>
      <c r="I121" s="147">
        <f t="shared" si="52"/>
        <v>0</v>
      </c>
      <c r="J121" s="147">
        <f t="shared" si="52"/>
        <v>0</v>
      </c>
      <c r="K121" s="147">
        <f t="shared" si="52"/>
        <v>0</v>
      </c>
      <c r="L121" s="149">
        <f t="shared" si="52"/>
        <v>0</v>
      </c>
    </row>
    <row r="122" spans="1:12" hidden="1">
      <c r="A122" s="112" t="str">
        <f t="shared" si="50"/>
        <v>Чистый долг/EBITDA</v>
      </c>
      <c r="B122" s="150">
        <f>IF(B113&lt;&gt;0,B116/B113,0)</f>
        <v>0</v>
      </c>
      <c r="C122" s="151">
        <f t="shared" ref="C122:L122" si="53">IF(C113&lt;&gt;0,C116/C113,0)</f>
        <v>0</v>
      </c>
      <c r="D122" s="172">
        <f t="shared" si="53"/>
        <v>0</v>
      </c>
      <c r="E122" s="150">
        <f t="shared" si="53"/>
        <v>0</v>
      </c>
      <c r="F122" s="150">
        <f t="shared" si="53"/>
        <v>0</v>
      </c>
      <c r="G122" s="150">
        <f t="shared" si="53"/>
        <v>0</v>
      </c>
      <c r="H122" s="150">
        <f t="shared" si="53"/>
        <v>0</v>
      </c>
      <c r="I122" s="150">
        <f t="shared" si="53"/>
        <v>0</v>
      </c>
      <c r="J122" s="150">
        <f t="shared" si="53"/>
        <v>0</v>
      </c>
      <c r="K122" s="150">
        <f t="shared" si="53"/>
        <v>0</v>
      </c>
      <c r="L122" s="152">
        <f t="shared" si="53"/>
        <v>0</v>
      </c>
    </row>
    <row r="123" spans="1:12" ht="15.75" hidden="1" thickBot="1">
      <c r="A123" s="153" t="str">
        <f t="shared" si="50"/>
        <v>DSCR</v>
      </c>
      <c r="B123" s="154">
        <f>IF(SUM(B118:B119)&lt;&gt;0,B117/SUM(B118:B119),0)</f>
        <v>0</v>
      </c>
      <c r="C123" s="155">
        <f t="shared" ref="C123:L123" si="54">IF(SUM(C118:C119)&lt;&gt;0,C117/SUM(C118:C119),0)</f>
        <v>0</v>
      </c>
      <c r="D123" s="173">
        <f t="shared" si="54"/>
        <v>0</v>
      </c>
      <c r="E123" s="154">
        <f t="shared" si="54"/>
        <v>0</v>
      </c>
      <c r="F123" s="154">
        <f t="shared" si="54"/>
        <v>0</v>
      </c>
      <c r="G123" s="174">
        <f t="shared" si="54"/>
        <v>0</v>
      </c>
      <c r="H123" s="174">
        <f t="shared" si="54"/>
        <v>0</v>
      </c>
      <c r="I123" s="174">
        <f t="shared" si="54"/>
        <v>0</v>
      </c>
      <c r="J123" s="174">
        <f t="shared" si="54"/>
        <v>0</v>
      </c>
      <c r="K123" s="174">
        <f t="shared" si="54"/>
        <v>0</v>
      </c>
      <c r="L123" s="175">
        <f t="shared" si="54"/>
        <v>0</v>
      </c>
    </row>
    <row r="124" spans="1:12" hidden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</row>
    <row r="125" spans="1:12" ht="15.75" hidden="1" thickBot="1">
      <c r="A125" s="111" t="s">
        <v>118</v>
      </c>
      <c r="B125" s="98">
        <f>B111</f>
        <v>2018</v>
      </c>
      <c r="C125" s="159">
        <f t="shared" ref="C125:L125" si="55">C111</f>
        <v>2019</v>
      </c>
      <c r="D125" s="160">
        <f t="shared" si="55"/>
        <v>2020</v>
      </c>
      <c r="E125" s="98">
        <f t="shared" si="55"/>
        <v>2021</v>
      </c>
      <c r="F125" s="98">
        <f t="shared" si="55"/>
        <v>2022</v>
      </c>
      <c r="G125" s="98">
        <f t="shared" si="55"/>
        <v>2023</v>
      </c>
      <c r="H125" s="98">
        <f t="shared" si="55"/>
        <v>2024</v>
      </c>
      <c r="I125" s="98">
        <f t="shared" si="55"/>
        <v>2025</v>
      </c>
      <c r="J125" s="98">
        <f t="shared" si="55"/>
        <v>2026</v>
      </c>
      <c r="K125" s="98">
        <f t="shared" si="55"/>
        <v>2027</v>
      </c>
      <c r="L125" s="99">
        <f t="shared" si="55"/>
        <v>2028</v>
      </c>
    </row>
    <row r="126" spans="1:12" hidden="1">
      <c r="A126" s="112" t="str">
        <f>A112</f>
        <v>Выручка</v>
      </c>
      <c r="B126" s="113">
        <v>0</v>
      </c>
      <c r="C126" s="161">
        <v>0</v>
      </c>
      <c r="D126" s="162">
        <v>0</v>
      </c>
      <c r="E126" s="113">
        <v>0</v>
      </c>
      <c r="F126" s="113">
        <v>0</v>
      </c>
      <c r="G126" s="113">
        <v>0</v>
      </c>
      <c r="H126" s="113">
        <v>0</v>
      </c>
      <c r="I126" s="113">
        <v>0</v>
      </c>
      <c r="J126" s="113">
        <v>0</v>
      </c>
      <c r="K126" s="113">
        <v>0</v>
      </c>
      <c r="L126" s="114">
        <v>0</v>
      </c>
    </row>
    <row r="127" spans="1:12" hidden="1">
      <c r="A127" s="112" t="str">
        <f t="shared" ref="A127:A137" si="56">A113</f>
        <v>EBITDA</v>
      </c>
      <c r="B127" s="113">
        <v>0</v>
      </c>
      <c r="C127" s="161">
        <v>0</v>
      </c>
      <c r="D127" s="162">
        <v>0</v>
      </c>
      <c r="E127" s="113">
        <v>0</v>
      </c>
      <c r="F127" s="113">
        <v>0</v>
      </c>
      <c r="G127" s="113">
        <v>0</v>
      </c>
      <c r="H127" s="113">
        <v>0</v>
      </c>
      <c r="I127" s="113">
        <v>0</v>
      </c>
      <c r="J127" s="113">
        <v>0</v>
      </c>
      <c r="K127" s="113">
        <v>0</v>
      </c>
      <c r="L127" s="125">
        <v>0</v>
      </c>
    </row>
    <row r="128" spans="1:12" hidden="1">
      <c r="A128" s="163" t="str">
        <f t="shared" si="56"/>
        <v>Маржа EBITDA</v>
      </c>
      <c r="B128" s="164">
        <f t="shared" ref="B128:L128" si="57">IF(B126&lt;&gt;0,B127/B126,0)</f>
        <v>0</v>
      </c>
      <c r="C128" s="165">
        <f t="shared" si="57"/>
        <v>0</v>
      </c>
      <c r="D128" s="166">
        <f t="shared" si="57"/>
        <v>0</v>
      </c>
      <c r="E128" s="164">
        <f t="shared" si="57"/>
        <v>0</v>
      </c>
      <c r="F128" s="164">
        <f t="shared" si="57"/>
        <v>0</v>
      </c>
      <c r="G128" s="164">
        <f t="shared" si="57"/>
        <v>0</v>
      </c>
      <c r="H128" s="164">
        <f t="shared" si="57"/>
        <v>0</v>
      </c>
      <c r="I128" s="164">
        <f t="shared" si="57"/>
        <v>0</v>
      </c>
      <c r="J128" s="164">
        <f t="shared" si="57"/>
        <v>0</v>
      </c>
      <c r="K128" s="164">
        <f t="shared" si="57"/>
        <v>0</v>
      </c>
      <c r="L128" s="56">
        <f t="shared" si="57"/>
        <v>0</v>
      </c>
    </row>
    <row r="129" spans="1:12" hidden="1">
      <c r="A129" s="140" t="str">
        <f t="shared" si="56"/>
        <v>Долг</v>
      </c>
      <c r="B129" s="120">
        <v>0</v>
      </c>
      <c r="C129" s="167">
        <v>0</v>
      </c>
      <c r="D129" s="168">
        <v>0</v>
      </c>
      <c r="E129" s="120">
        <v>0</v>
      </c>
      <c r="F129" s="120">
        <v>0</v>
      </c>
      <c r="G129" s="120">
        <v>0</v>
      </c>
      <c r="H129" s="120">
        <v>0</v>
      </c>
      <c r="I129" s="120">
        <v>0</v>
      </c>
      <c r="J129" s="120">
        <v>0</v>
      </c>
      <c r="K129" s="120">
        <v>0</v>
      </c>
      <c r="L129" s="121">
        <v>0</v>
      </c>
    </row>
    <row r="130" spans="1:12" hidden="1">
      <c r="A130" s="136" t="str">
        <f t="shared" si="56"/>
        <v>Чистый долг</v>
      </c>
      <c r="B130" s="124">
        <v>0</v>
      </c>
      <c r="C130" s="169">
        <v>0</v>
      </c>
      <c r="D130" s="170">
        <v>0</v>
      </c>
      <c r="E130" s="124">
        <v>0</v>
      </c>
      <c r="F130" s="124">
        <v>0</v>
      </c>
      <c r="G130" s="124">
        <v>0</v>
      </c>
      <c r="H130" s="124">
        <v>0</v>
      </c>
      <c r="I130" s="124">
        <v>0</v>
      </c>
      <c r="J130" s="124">
        <v>0</v>
      </c>
      <c r="K130" s="124">
        <v>0</v>
      </c>
      <c r="L130" s="125">
        <v>0</v>
      </c>
    </row>
    <row r="131" spans="1:12" hidden="1">
      <c r="A131" s="140" t="str">
        <f t="shared" si="56"/>
        <v>CFADS</v>
      </c>
      <c r="B131" s="120">
        <v>0</v>
      </c>
      <c r="C131" s="167">
        <v>0</v>
      </c>
      <c r="D131" s="168">
        <v>0</v>
      </c>
      <c r="E131" s="120">
        <v>0</v>
      </c>
      <c r="F131" s="120">
        <v>0</v>
      </c>
      <c r="G131" s="120">
        <v>0</v>
      </c>
      <c r="H131" s="120">
        <v>0</v>
      </c>
      <c r="I131" s="120">
        <v>0</v>
      </c>
      <c r="J131" s="120">
        <v>0</v>
      </c>
      <c r="K131" s="120">
        <v>0</v>
      </c>
      <c r="L131" s="121">
        <v>0</v>
      </c>
    </row>
    <row r="132" spans="1:12" hidden="1">
      <c r="A132" s="112" t="str">
        <f t="shared" si="56"/>
        <v>Обслуживание основного долга</v>
      </c>
      <c r="B132" s="113">
        <v>0</v>
      </c>
      <c r="C132" s="161">
        <v>0</v>
      </c>
      <c r="D132" s="162">
        <v>0</v>
      </c>
      <c r="E132" s="113">
        <v>0</v>
      </c>
      <c r="F132" s="113">
        <v>0</v>
      </c>
      <c r="G132" s="113">
        <v>0</v>
      </c>
      <c r="H132" s="113">
        <v>0</v>
      </c>
      <c r="I132" s="113">
        <v>0</v>
      </c>
      <c r="J132" s="113">
        <v>0</v>
      </c>
      <c r="K132" s="113">
        <v>0</v>
      </c>
      <c r="L132" s="114">
        <v>0</v>
      </c>
    </row>
    <row r="133" spans="1:12" hidden="1">
      <c r="A133" s="136" t="str">
        <f t="shared" si="56"/>
        <v>Процентные расходы</v>
      </c>
      <c r="B133" s="124">
        <v>0</v>
      </c>
      <c r="C133" s="169">
        <v>0</v>
      </c>
      <c r="D133" s="170">
        <v>0</v>
      </c>
      <c r="E133" s="124">
        <v>0</v>
      </c>
      <c r="F133" s="124">
        <v>0</v>
      </c>
      <c r="G133" s="124">
        <v>0</v>
      </c>
      <c r="H133" s="124">
        <v>0</v>
      </c>
      <c r="I133" s="124">
        <v>0</v>
      </c>
      <c r="J133" s="124">
        <v>0</v>
      </c>
      <c r="K133" s="124">
        <v>0</v>
      </c>
      <c r="L133" s="125">
        <v>0</v>
      </c>
    </row>
    <row r="134" spans="1:12" hidden="1">
      <c r="A134" s="144" t="str">
        <f t="shared" si="56"/>
        <v>Коэффициенты</v>
      </c>
      <c r="B134" s="35"/>
      <c r="C134" s="35"/>
      <c r="D134" s="145"/>
      <c r="E134" s="145"/>
      <c r="F134" s="145"/>
      <c r="G134" s="145"/>
      <c r="H134" s="145"/>
      <c r="I134" s="145"/>
      <c r="J134" s="145"/>
      <c r="K134" s="145"/>
      <c r="L134" s="146"/>
    </row>
    <row r="135" spans="1:12" hidden="1">
      <c r="A135" s="140" t="str">
        <f t="shared" si="56"/>
        <v>Долг/EBITDA</v>
      </c>
      <c r="B135" s="147">
        <f>IF(B127&lt;&gt;0,B129/B127,0)</f>
        <v>0</v>
      </c>
      <c r="C135" s="148">
        <f t="shared" ref="C135:L135" si="58">IF(C127&lt;&gt;0,C129/C127,0)</f>
        <v>0</v>
      </c>
      <c r="D135" s="171">
        <f t="shared" si="58"/>
        <v>0</v>
      </c>
      <c r="E135" s="147">
        <f t="shared" si="58"/>
        <v>0</v>
      </c>
      <c r="F135" s="147">
        <f t="shared" si="58"/>
        <v>0</v>
      </c>
      <c r="G135" s="147">
        <f t="shared" si="58"/>
        <v>0</v>
      </c>
      <c r="H135" s="147">
        <f t="shared" si="58"/>
        <v>0</v>
      </c>
      <c r="I135" s="147">
        <f t="shared" si="58"/>
        <v>0</v>
      </c>
      <c r="J135" s="147">
        <f t="shared" si="58"/>
        <v>0</v>
      </c>
      <c r="K135" s="147">
        <f t="shared" si="58"/>
        <v>0</v>
      </c>
      <c r="L135" s="149">
        <f t="shared" si="58"/>
        <v>0</v>
      </c>
    </row>
    <row r="136" spans="1:12" hidden="1">
      <c r="A136" s="112" t="str">
        <f t="shared" si="56"/>
        <v>Чистый долг/EBITDA</v>
      </c>
      <c r="B136" s="150">
        <f>IF(B127&lt;&gt;0,B130/B127,0)</f>
        <v>0</v>
      </c>
      <c r="C136" s="151">
        <f t="shared" ref="C136:L136" si="59">IF(C127&lt;&gt;0,C130/C127,0)</f>
        <v>0</v>
      </c>
      <c r="D136" s="172">
        <f t="shared" si="59"/>
        <v>0</v>
      </c>
      <c r="E136" s="150">
        <f t="shared" si="59"/>
        <v>0</v>
      </c>
      <c r="F136" s="150">
        <f t="shared" si="59"/>
        <v>0</v>
      </c>
      <c r="G136" s="150">
        <f t="shared" si="59"/>
        <v>0</v>
      </c>
      <c r="H136" s="150">
        <f t="shared" si="59"/>
        <v>0</v>
      </c>
      <c r="I136" s="150">
        <f t="shared" si="59"/>
        <v>0</v>
      </c>
      <c r="J136" s="150">
        <f t="shared" si="59"/>
        <v>0</v>
      </c>
      <c r="K136" s="150">
        <f t="shared" si="59"/>
        <v>0</v>
      </c>
      <c r="L136" s="152">
        <f t="shared" si="59"/>
        <v>0</v>
      </c>
    </row>
    <row r="137" spans="1:12" ht="15.75" hidden="1" thickBot="1">
      <c r="A137" s="153" t="str">
        <f t="shared" si="56"/>
        <v>DSCR</v>
      </c>
      <c r="B137" s="154">
        <f>IF(SUM(B132:B133)&lt;&gt;0,B131/SUM(B132:B133),0)</f>
        <v>0</v>
      </c>
      <c r="C137" s="155">
        <f t="shared" ref="C137:L137" si="60">IF(SUM(C132:C133)&lt;&gt;0,C131/SUM(C132:C133),0)</f>
        <v>0</v>
      </c>
      <c r="D137" s="173">
        <f t="shared" si="60"/>
        <v>0</v>
      </c>
      <c r="E137" s="154">
        <f t="shared" si="60"/>
        <v>0</v>
      </c>
      <c r="F137" s="154">
        <f t="shared" si="60"/>
        <v>0</v>
      </c>
      <c r="G137" s="174">
        <f t="shared" si="60"/>
        <v>0</v>
      </c>
      <c r="H137" s="174">
        <f t="shared" si="60"/>
        <v>0</v>
      </c>
      <c r="I137" s="174">
        <f t="shared" si="60"/>
        <v>0</v>
      </c>
      <c r="J137" s="174">
        <f t="shared" si="60"/>
        <v>0</v>
      </c>
      <c r="K137" s="174">
        <f t="shared" si="60"/>
        <v>0</v>
      </c>
      <c r="L137" s="175">
        <f t="shared" si="60"/>
        <v>0</v>
      </c>
    </row>
    <row r="138" spans="1:1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</row>
  </sheetData>
  <printOptions horizontalCentered="1"/>
  <pageMargins left="0.23622047244094491" right="0.23622047244094491" top="0.19685039370078741" bottom="0.31496062992125984" header="0.19685039370078741" footer="0.31496062992125984"/>
  <pageSetup paperSize="9" scale="72" orientation="portrait" r:id="rId1"/>
  <rowBreaks count="1" manualBreakCount="1">
    <brk id="80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R56"/>
  <sheetViews>
    <sheetView workbookViewId="0">
      <pane ySplit="2" topLeftCell="A3" activePane="bottomLeft" state="frozen"/>
      <selection pane="bottomLeft" activeCell="A37" sqref="A37"/>
    </sheetView>
  </sheetViews>
  <sheetFormatPr defaultColWidth="9.140625" defaultRowHeight="12.75"/>
  <cols>
    <col min="1" max="1" width="69" style="2" customWidth="1"/>
    <col min="2" max="17" width="8" style="2" customWidth="1"/>
    <col min="18" max="16384" width="9.140625" style="2"/>
  </cols>
  <sheetData>
    <row r="1" spans="1:18">
      <c r="A1" s="1" t="s">
        <v>0</v>
      </c>
    </row>
    <row r="2" spans="1:18">
      <c r="A2" s="3"/>
      <c r="B2" s="3"/>
      <c r="C2" s="4">
        <v>2016</v>
      </c>
      <c r="D2" s="4">
        <f t="shared" ref="D2:N2" si="0">C2+1</f>
        <v>2017</v>
      </c>
      <c r="E2" s="4">
        <f t="shared" si="0"/>
        <v>2018</v>
      </c>
      <c r="F2" s="4">
        <f t="shared" si="0"/>
        <v>2019</v>
      </c>
      <c r="G2" s="4">
        <f t="shared" si="0"/>
        <v>2020</v>
      </c>
      <c r="H2" s="4">
        <f t="shared" si="0"/>
        <v>2021</v>
      </c>
      <c r="I2" s="4">
        <f t="shared" si="0"/>
        <v>2022</v>
      </c>
      <c r="J2" s="4">
        <f t="shared" si="0"/>
        <v>2023</v>
      </c>
      <c r="K2" s="4">
        <f t="shared" si="0"/>
        <v>2024</v>
      </c>
      <c r="L2" s="4">
        <f t="shared" si="0"/>
        <v>2025</v>
      </c>
      <c r="M2" s="4">
        <f t="shared" si="0"/>
        <v>2026</v>
      </c>
      <c r="N2" s="4">
        <f t="shared" si="0"/>
        <v>2027</v>
      </c>
      <c r="O2" s="4">
        <f>N2+1</f>
        <v>2028</v>
      </c>
      <c r="P2" s="4">
        <f>O2+1</f>
        <v>2029</v>
      </c>
      <c r="Q2" s="4">
        <f>P2+1</f>
        <v>2030</v>
      </c>
    </row>
    <row r="4" spans="1:18" s="6" customForma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>
      <c r="A5" s="2" t="s">
        <v>2</v>
      </c>
      <c r="C5" s="7">
        <f>B51+B56</f>
        <v>0.1386</v>
      </c>
      <c r="D5" s="7">
        <f>C5</f>
        <v>0.1386</v>
      </c>
      <c r="E5" s="7">
        <f t="shared" ref="E5:Q5" si="1">D5</f>
        <v>0.1386</v>
      </c>
      <c r="F5" s="7">
        <f t="shared" si="1"/>
        <v>0.1386</v>
      </c>
      <c r="G5" s="7">
        <f t="shared" si="1"/>
        <v>0.1386</v>
      </c>
      <c r="H5" s="7">
        <f t="shared" si="1"/>
        <v>0.1386</v>
      </c>
      <c r="I5" s="7">
        <f t="shared" si="1"/>
        <v>0.1386</v>
      </c>
      <c r="J5" s="7">
        <f t="shared" si="1"/>
        <v>0.1386</v>
      </c>
      <c r="K5" s="7">
        <f t="shared" si="1"/>
        <v>0.1386</v>
      </c>
      <c r="L5" s="7">
        <f t="shared" si="1"/>
        <v>0.1386</v>
      </c>
      <c r="M5" s="7">
        <f t="shared" si="1"/>
        <v>0.1386</v>
      </c>
      <c r="N5" s="7">
        <f t="shared" si="1"/>
        <v>0.1386</v>
      </c>
      <c r="O5" s="7">
        <f t="shared" si="1"/>
        <v>0.1386</v>
      </c>
      <c r="P5" s="7">
        <f t="shared" si="1"/>
        <v>0.1386</v>
      </c>
      <c r="Q5" s="7">
        <f t="shared" si="1"/>
        <v>0.1386</v>
      </c>
    </row>
    <row r="6" spans="1:18">
      <c r="A6" s="2" t="s">
        <v>3</v>
      </c>
      <c r="C6" s="7">
        <f t="shared" ref="C6:N6" si="2">C42</f>
        <v>0.18790897718266106</v>
      </c>
      <c r="D6" s="8">
        <f t="shared" si="2"/>
        <v>0.18790897718266106</v>
      </c>
      <c r="E6" s="7">
        <f t="shared" si="2"/>
        <v>0.18790897718266106</v>
      </c>
      <c r="F6" s="7">
        <f t="shared" si="2"/>
        <v>0.18790897718266106</v>
      </c>
      <c r="G6" s="7">
        <f t="shared" si="2"/>
        <v>0.18790897718266106</v>
      </c>
      <c r="H6" s="7">
        <f t="shared" si="2"/>
        <v>0.18790897718266106</v>
      </c>
      <c r="I6" s="7">
        <f t="shared" si="2"/>
        <v>0.18790897718266106</v>
      </c>
      <c r="J6" s="7">
        <f t="shared" si="2"/>
        <v>0.18790897718266106</v>
      </c>
      <c r="K6" s="7">
        <f t="shared" si="2"/>
        <v>0.18790897718266106</v>
      </c>
      <c r="L6" s="7">
        <f t="shared" si="2"/>
        <v>0.18790897718266106</v>
      </c>
      <c r="M6" s="7">
        <f t="shared" si="2"/>
        <v>0.18790897718266106</v>
      </c>
      <c r="N6" s="7">
        <f t="shared" si="2"/>
        <v>0.18790897718266106</v>
      </c>
      <c r="O6" s="7">
        <f>O42</f>
        <v>0.18790897718266106</v>
      </c>
      <c r="P6" s="7">
        <f>P42</f>
        <v>0.18790897718266106</v>
      </c>
      <c r="Q6" s="7">
        <f>Q42</f>
        <v>0.18790897718266106</v>
      </c>
    </row>
    <row r="7" spans="1:18">
      <c r="A7" s="2" t="s">
        <v>4</v>
      </c>
      <c r="C7" s="7">
        <f t="shared" ref="C7:N7" si="3">C22</f>
        <v>0.2497317189173327</v>
      </c>
      <c r="D7" s="7">
        <f t="shared" si="3"/>
        <v>0.2497317189173327</v>
      </c>
      <c r="E7" s="7">
        <f t="shared" si="3"/>
        <v>0.2497317189173327</v>
      </c>
      <c r="F7" s="7">
        <f t="shared" si="3"/>
        <v>0.2497317189173327</v>
      </c>
      <c r="G7" s="7">
        <f t="shared" si="3"/>
        <v>0.2497317189173327</v>
      </c>
      <c r="H7" s="7">
        <f t="shared" si="3"/>
        <v>0.2497317189173327</v>
      </c>
      <c r="I7" s="7">
        <f t="shared" si="3"/>
        <v>0.2497317189173327</v>
      </c>
      <c r="J7" s="7">
        <f t="shared" si="3"/>
        <v>0.2497317189173327</v>
      </c>
      <c r="K7" s="7">
        <f t="shared" si="3"/>
        <v>0.2497317189173327</v>
      </c>
      <c r="L7" s="7">
        <f t="shared" si="3"/>
        <v>0.2497317189173327</v>
      </c>
      <c r="M7" s="7">
        <f t="shared" si="3"/>
        <v>0.2497317189173327</v>
      </c>
      <c r="N7" s="7">
        <f t="shared" si="3"/>
        <v>0.2497317189173327</v>
      </c>
      <c r="O7" s="7">
        <f>O22</f>
        <v>0.2497317189173327</v>
      </c>
      <c r="P7" s="7">
        <f>P22</f>
        <v>0.2497317189173327</v>
      </c>
      <c r="Q7" s="7">
        <f>Q22</f>
        <v>0.2497317189173327</v>
      </c>
    </row>
    <row r="8" spans="1:18">
      <c r="A8" s="2" t="s">
        <v>5</v>
      </c>
      <c r="C8" s="7">
        <f t="shared" ref="C8:N8" si="4">C43</f>
        <v>0.81209102281733891</v>
      </c>
      <c r="D8" s="7">
        <f t="shared" si="4"/>
        <v>0.81209102281733891</v>
      </c>
      <c r="E8" s="7">
        <f t="shared" si="4"/>
        <v>0.81209102281733891</v>
      </c>
      <c r="F8" s="7">
        <f t="shared" si="4"/>
        <v>0.81209102281733891</v>
      </c>
      <c r="G8" s="7">
        <f t="shared" si="4"/>
        <v>0.81209102281733891</v>
      </c>
      <c r="H8" s="7">
        <f t="shared" si="4"/>
        <v>0.81209102281733891</v>
      </c>
      <c r="I8" s="7">
        <f t="shared" si="4"/>
        <v>0.81209102281733891</v>
      </c>
      <c r="J8" s="7">
        <f t="shared" si="4"/>
        <v>0.81209102281733891</v>
      </c>
      <c r="K8" s="7">
        <f t="shared" si="4"/>
        <v>0.81209102281733891</v>
      </c>
      <c r="L8" s="7">
        <f t="shared" si="4"/>
        <v>0.81209102281733891</v>
      </c>
      <c r="M8" s="7">
        <f t="shared" si="4"/>
        <v>0.81209102281733891</v>
      </c>
      <c r="N8" s="7">
        <f t="shared" si="4"/>
        <v>0.81209102281733891</v>
      </c>
      <c r="O8" s="7">
        <f>O43</f>
        <v>0.81209102281733891</v>
      </c>
      <c r="P8" s="7">
        <f>P43</f>
        <v>0.81209102281733891</v>
      </c>
      <c r="Q8" s="7">
        <f>Q43</f>
        <v>0.81209102281733891</v>
      </c>
    </row>
    <row r="9" spans="1:18">
      <c r="A9" s="2" t="s">
        <v>6</v>
      </c>
      <c r="C9" s="7">
        <f t="shared" ref="C9:N9" si="5">C28</f>
        <v>0.2</v>
      </c>
      <c r="D9" s="7">
        <f t="shared" si="5"/>
        <v>0.2</v>
      </c>
      <c r="E9" s="7">
        <f t="shared" si="5"/>
        <v>0.2</v>
      </c>
      <c r="F9" s="7">
        <f t="shared" si="5"/>
        <v>0.2</v>
      </c>
      <c r="G9" s="7">
        <f t="shared" si="5"/>
        <v>0.2</v>
      </c>
      <c r="H9" s="7">
        <f t="shared" si="5"/>
        <v>0.2</v>
      </c>
      <c r="I9" s="7">
        <f t="shared" si="5"/>
        <v>0.2</v>
      </c>
      <c r="J9" s="7">
        <f t="shared" si="5"/>
        <v>0.2</v>
      </c>
      <c r="K9" s="7">
        <f t="shared" si="5"/>
        <v>0.2</v>
      </c>
      <c r="L9" s="7">
        <f t="shared" si="5"/>
        <v>0.2</v>
      </c>
      <c r="M9" s="7">
        <f t="shared" si="5"/>
        <v>0.2</v>
      </c>
      <c r="N9" s="7">
        <f t="shared" si="5"/>
        <v>0.2</v>
      </c>
      <c r="O9" s="7">
        <f>O28</f>
        <v>0.2</v>
      </c>
      <c r="P9" s="7">
        <f>P28</f>
        <v>0.2</v>
      </c>
      <c r="Q9" s="7">
        <f>Q28</f>
        <v>0.2</v>
      </c>
    </row>
    <row r="10" spans="1:18">
      <c r="A10" s="1" t="s">
        <v>7</v>
      </c>
      <c r="C10" s="9">
        <f>((C8*C7)+(C6*C5*(1-C9)))</f>
        <v>0.22364023443552236</v>
      </c>
      <c r="D10" s="9">
        <f t="shared" ref="D10:Q10" si="6">((D8*D7)+(D6*D5*(1-D9)))</f>
        <v>0.22364023443552236</v>
      </c>
      <c r="E10" s="9">
        <f t="shared" si="6"/>
        <v>0.22364023443552236</v>
      </c>
      <c r="F10" s="9">
        <f t="shared" si="6"/>
        <v>0.22364023443552236</v>
      </c>
      <c r="G10" s="9">
        <f t="shared" si="6"/>
        <v>0.22364023443552236</v>
      </c>
      <c r="H10" s="9">
        <f t="shared" si="6"/>
        <v>0.22364023443552236</v>
      </c>
      <c r="I10" s="9">
        <f t="shared" si="6"/>
        <v>0.22364023443552236</v>
      </c>
      <c r="J10" s="9">
        <f t="shared" si="6"/>
        <v>0.22364023443552236</v>
      </c>
      <c r="K10" s="9">
        <f t="shared" si="6"/>
        <v>0.22364023443552236</v>
      </c>
      <c r="L10" s="9">
        <f t="shared" si="6"/>
        <v>0.22364023443552236</v>
      </c>
      <c r="M10" s="9">
        <f t="shared" si="6"/>
        <v>0.22364023443552236</v>
      </c>
      <c r="N10" s="9">
        <f t="shared" si="6"/>
        <v>0.22364023443552236</v>
      </c>
      <c r="O10" s="9">
        <f t="shared" si="6"/>
        <v>0.22364023443552236</v>
      </c>
      <c r="P10" s="9">
        <f t="shared" si="6"/>
        <v>0.22364023443552236</v>
      </c>
      <c r="Q10" s="9">
        <f t="shared" si="6"/>
        <v>0.22364023443552236</v>
      </c>
      <c r="R10" s="10"/>
    </row>
    <row r="11" spans="1:18"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8" s="6" customFormat="1">
      <c r="A12" s="5" t="s">
        <v>8</v>
      </c>
      <c r="B12" s="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>
      <c r="A13" s="2" t="s">
        <v>9</v>
      </c>
      <c r="C13" s="8">
        <f>B48</f>
        <v>2.5700000000000001E-2</v>
      </c>
      <c r="D13" s="8">
        <f>C13</f>
        <v>2.5700000000000001E-2</v>
      </c>
      <c r="E13" s="8">
        <f t="shared" ref="E13:Q14" si="7">D13</f>
        <v>2.5700000000000001E-2</v>
      </c>
      <c r="F13" s="8">
        <f t="shared" si="7"/>
        <v>2.5700000000000001E-2</v>
      </c>
      <c r="G13" s="8">
        <f t="shared" si="7"/>
        <v>2.5700000000000001E-2</v>
      </c>
      <c r="H13" s="8">
        <f t="shared" si="7"/>
        <v>2.5700000000000001E-2</v>
      </c>
      <c r="I13" s="8">
        <f t="shared" si="7"/>
        <v>2.5700000000000001E-2</v>
      </c>
      <c r="J13" s="8">
        <f t="shared" si="7"/>
        <v>2.5700000000000001E-2</v>
      </c>
      <c r="K13" s="8">
        <f t="shared" si="7"/>
        <v>2.5700000000000001E-2</v>
      </c>
      <c r="L13" s="8">
        <f t="shared" si="7"/>
        <v>2.5700000000000001E-2</v>
      </c>
      <c r="M13" s="8">
        <f t="shared" si="7"/>
        <v>2.5700000000000001E-2</v>
      </c>
      <c r="N13" s="8">
        <f t="shared" si="7"/>
        <v>2.5700000000000001E-2</v>
      </c>
      <c r="O13" s="8">
        <f t="shared" si="7"/>
        <v>2.5700000000000001E-2</v>
      </c>
      <c r="P13" s="8">
        <f t="shared" si="7"/>
        <v>2.5700000000000001E-2</v>
      </c>
      <c r="Q13" s="8">
        <f t="shared" si="7"/>
        <v>2.5700000000000001E-2</v>
      </c>
    </row>
    <row r="14" spans="1:18">
      <c r="A14" s="2" t="s">
        <v>10</v>
      </c>
      <c r="C14" s="7">
        <f>B49</f>
        <v>4.6199999999999998E-2</v>
      </c>
      <c r="D14" s="7">
        <f>C14</f>
        <v>4.6199999999999998E-2</v>
      </c>
      <c r="E14" s="7">
        <f t="shared" si="7"/>
        <v>4.6199999999999998E-2</v>
      </c>
      <c r="F14" s="7">
        <f t="shared" si="7"/>
        <v>4.6199999999999998E-2</v>
      </c>
      <c r="G14" s="7">
        <f t="shared" si="7"/>
        <v>4.6199999999999998E-2</v>
      </c>
      <c r="H14" s="7">
        <f t="shared" si="7"/>
        <v>4.6199999999999998E-2</v>
      </c>
      <c r="I14" s="7">
        <f t="shared" si="7"/>
        <v>4.6199999999999998E-2</v>
      </c>
      <c r="J14" s="7">
        <f t="shared" si="7"/>
        <v>4.6199999999999998E-2</v>
      </c>
      <c r="K14" s="7">
        <f t="shared" si="7"/>
        <v>4.6199999999999998E-2</v>
      </c>
      <c r="L14" s="7">
        <f t="shared" si="7"/>
        <v>4.6199999999999998E-2</v>
      </c>
      <c r="M14" s="7">
        <f t="shared" si="7"/>
        <v>4.6199999999999998E-2</v>
      </c>
      <c r="N14" s="7">
        <f t="shared" si="7"/>
        <v>4.6199999999999998E-2</v>
      </c>
      <c r="O14" s="7">
        <f t="shared" si="7"/>
        <v>4.6199999999999998E-2</v>
      </c>
      <c r="P14" s="7">
        <f t="shared" si="7"/>
        <v>4.6199999999999998E-2</v>
      </c>
      <c r="Q14" s="7">
        <f t="shared" si="7"/>
        <v>4.6199999999999998E-2</v>
      </c>
    </row>
    <row r="15" spans="1:18">
      <c r="A15" s="2" t="s">
        <v>11</v>
      </c>
      <c r="C15" s="13">
        <f t="shared" ref="C15:N15" si="8">C29</f>
        <v>0.73776866990660439</v>
      </c>
      <c r="D15" s="13">
        <f t="shared" si="8"/>
        <v>0.73776866990660439</v>
      </c>
      <c r="E15" s="13">
        <f t="shared" si="8"/>
        <v>0.73776866990660439</v>
      </c>
      <c r="F15" s="13">
        <f t="shared" si="8"/>
        <v>0.73776866990660439</v>
      </c>
      <c r="G15" s="13">
        <f t="shared" si="8"/>
        <v>0.73776866990660439</v>
      </c>
      <c r="H15" s="13">
        <f t="shared" si="8"/>
        <v>0.73776866990660439</v>
      </c>
      <c r="I15" s="13">
        <f t="shared" si="8"/>
        <v>0.73776866990660439</v>
      </c>
      <c r="J15" s="13">
        <f t="shared" si="8"/>
        <v>0.73776866990660439</v>
      </c>
      <c r="K15" s="13">
        <f t="shared" si="8"/>
        <v>0.73776866990660439</v>
      </c>
      <c r="L15" s="13">
        <f t="shared" si="8"/>
        <v>0.73776866990660439</v>
      </c>
      <c r="M15" s="13">
        <f t="shared" si="8"/>
        <v>0.73776866990660439</v>
      </c>
      <c r="N15" s="13">
        <f t="shared" si="8"/>
        <v>0.73776866990660439</v>
      </c>
      <c r="O15" s="13">
        <f>O29</f>
        <v>0.73776866990660439</v>
      </c>
      <c r="P15" s="13">
        <f>P29</f>
        <v>0.73776866990660439</v>
      </c>
      <c r="Q15" s="13">
        <f>Q29</f>
        <v>0.73776866990660439</v>
      </c>
    </row>
    <row r="16" spans="1:18">
      <c r="A16" s="2" t="s">
        <v>12</v>
      </c>
      <c r="C16" s="7">
        <f>B52</f>
        <v>9.2399999999999996E-2</v>
      </c>
      <c r="D16" s="7">
        <f>C16</f>
        <v>9.2399999999999996E-2</v>
      </c>
      <c r="E16" s="7">
        <f t="shared" ref="E16:Q17" si="9">D16</f>
        <v>9.2399999999999996E-2</v>
      </c>
      <c r="F16" s="7">
        <f t="shared" si="9"/>
        <v>9.2399999999999996E-2</v>
      </c>
      <c r="G16" s="7">
        <f t="shared" si="9"/>
        <v>9.2399999999999996E-2</v>
      </c>
      <c r="H16" s="7">
        <f t="shared" si="9"/>
        <v>9.2399999999999996E-2</v>
      </c>
      <c r="I16" s="7">
        <f t="shared" si="9"/>
        <v>9.2399999999999996E-2</v>
      </c>
      <c r="J16" s="7">
        <f t="shared" si="9"/>
        <v>9.2399999999999996E-2</v>
      </c>
      <c r="K16" s="7">
        <f t="shared" si="9"/>
        <v>9.2399999999999996E-2</v>
      </c>
      <c r="L16" s="7">
        <f t="shared" si="9"/>
        <v>9.2399999999999996E-2</v>
      </c>
      <c r="M16" s="7">
        <f t="shared" si="9"/>
        <v>9.2399999999999996E-2</v>
      </c>
      <c r="N16" s="7">
        <f t="shared" si="9"/>
        <v>9.2399999999999996E-2</v>
      </c>
      <c r="O16" s="7">
        <f t="shared" si="9"/>
        <v>9.2399999999999996E-2</v>
      </c>
      <c r="P16" s="7">
        <f t="shared" si="9"/>
        <v>9.2399999999999996E-2</v>
      </c>
      <c r="Q16" s="7">
        <f t="shared" si="9"/>
        <v>9.2399999999999996E-2</v>
      </c>
    </row>
    <row r="17" spans="1:17">
      <c r="A17" s="2" t="s">
        <v>13</v>
      </c>
      <c r="C17" s="7">
        <f>B53</f>
        <v>3.8399999999999997E-2</v>
      </c>
      <c r="D17" s="7">
        <f>C17</f>
        <v>3.8399999999999997E-2</v>
      </c>
      <c r="E17" s="7">
        <f t="shared" si="9"/>
        <v>3.8399999999999997E-2</v>
      </c>
      <c r="F17" s="7">
        <f t="shared" si="9"/>
        <v>3.8399999999999997E-2</v>
      </c>
      <c r="G17" s="7">
        <f t="shared" si="9"/>
        <v>3.8399999999999997E-2</v>
      </c>
      <c r="H17" s="7">
        <f t="shared" si="9"/>
        <v>3.8399999999999997E-2</v>
      </c>
      <c r="I17" s="7">
        <f t="shared" si="9"/>
        <v>3.8399999999999997E-2</v>
      </c>
      <c r="J17" s="7">
        <f t="shared" si="9"/>
        <v>3.8399999999999997E-2</v>
      </c>
      <c r="K17" s="7">
        <f t="shared" si="9"/>
        <v>3.8399999999999997E-2</v>
      </c>
      <c r="L17" s="7">
        <f t="shared" si="9"/>
        <v>3.8399999999999997E-2</v>
      </c>
      <c r="M17" s="7">
        <f t="shared" si="9"/>
        <v>3.8399999999999997E-2</v>
      </c>
      <c r="N17" s="7">
        <f t="shared" si="9"/>
        <v>3.8399999999999997E-2</v>
      </c>
      <c r="O17" s="7">
        <f t="shared" si="9"/>
        <v>3.8399999999999997E-2</v>
      </c>
      <c r="P17" s="7">
        <f t="shared" si="9"/>
        <v>3.8399999999999997E-2</v>
      </c>
      <c r="Q17" s="7">
        <f t="shared" si="9"/>
        <v>3.8399999999999997E-2</v>
      </c>
    </row>
    <row r="18" spans="1:17">
      <c r="A18" s="2" t="s">
        <v>14</v>
      </c>
      <c r="C18" s="7">
        <f t="shared" ref="C18:N18" si="10">C39</f>
        <v>0.01</v>
      </c>
      <c r="D18" s="7">
        <f t="shared" si="10"/>
        <v>0.01</v>
      </c>
      <c r="E18" s="7">
        <f t="shared" si="10"/>
        <v>0.01</v>
      </c>
      <c r="F18" s="7">
        <f t="shared" si="10"/>
        <v>0.01</v>
      </c>
      <c r="G18" s="7">
        <f t="shared" si="10"/>
        <v>0.01</v>
      </c>
      <c r="H18" s="7">
        <f t="shared" si="10"/>
        <v>0.01</v>
      </c>
      <c r="I18" s="7">
        <f t="shared" si="10"/>
        <v>0.01</v>
      </c>
      <c r="J18" s="7">
        <f t="shared" si="10"/>
        <v>0.01</v>
      </c>
      <c r="K18" s="7">
        <f t="shared" si="10"/>
        <v>0.01</v>
      </c>
      <c r="L18" s="7">
        <f t="shared" si="10"/>
        <v>0.01</v>
      </c>
      <c r="M18" s="7">
        <f t="shared" si="10"/>
        <v>0.01</v>
      </c>
      <c r="N18" s="7">
        <f t="shared" si="10"/>
        <v>0.01</v>
      </c>
      <c r="O18" s="7">
        <f>O39</f>
        <v>0.01</v>
      </c>
      <c r="P18" s="7">
        <f>P39</f>
        <v>0.01</v>
      </c>
      <c r="Q18" s="7">
        <f>Q39</f>
        <v>0.01</v>
      </c>
    </row>
    <row r="19" spans="1:17" s="1" customFormat="1">
      <c r="A19" s="1" t="s">
        <v>15</v>
      </c>
      <c r="C19" s="9">
        <f>(C13+C14*C15+C16+C17+C18)</f>
        <v>0.20058491254968511</v>
      </c>
      <c r="D19" s="14">
        <f t="shared" ref="D19:N19" si="11">(D13+D14*D15+D16+D17+D18)</f>
        <v>0.20058491254968511</v>
      </c>
      <c r="E19" s="9">
        <f>(E13+E14*E15+E16+E17+E18)</f>
        <v>0.20058491254968511</v>
      </c>
      <c r="F19" s="9">
        <f t="shared" si="11"/>
        <v>0.20058491254968511</v>
      </c>
      <c r="G19" s="9">
        <f t="shared" si="11"/>
        <v>0.20058491254968511</v>
      </c>
      <c r="H19" s="9">
        <f t="shared" si="11"/>
        <v>0.20058491254968511</v>
      </c>
      <c r="I19" s="9">
        <f t="shared" si="11"/>
        <v>0.20058491254968511</v>
      </c>
      <c r="J19" s="9">
        <f t="shared" si="11"/>
        <v>0.20058491254968511</v>
      </c>
      <c r="K19" s="9">
        <f t="shared" si="11"/>
        <v>0.20058491254968511</v>
      </c>
      <c r="L19" s="9">
        <f t="shared" si="11"/>
        <v>0.20058491254968511</v>
      </c>
      <c r="M19" s="9">
        <f t="shared" si="11"/>
        <v>0.20058491254968511</v>
      </c>
      <c r="N19" s="9">
        <f t="shared" si="11"/>
        <v>0.20058491254968511</v>
      </c>
      <c r="O19" s="9">
        <f>(O13+O14*O15+O16+O17+O18)</f>
        <v>0.20058491254968511</v>
      </c>
      <c r="P19" s="9">
        <f>(P13+P14*P15+P16+P17+P18)</f>
        <v>0.20058491254968511</v>
      </c>
      <c r="Q19" s="9">
        <f>(Q13+Q14*Q15+Q16+Q17+Q18)</f>
        <v>0.20058491254968511</v>
      </c>
    </row>
    <row r="20" spans="1:17" s="1" customFormat="1">
      <c r="A20" s="15" t="s">
        <v>16</v>
      </c>
      <c r="C20" s="7">
        <f>B50</f>
        <v>3.6183100000000003E-2</v>
      </c>
      <c r="D20" s="7">
        <f>C20</f>
        <v>3.6183100000000003E-2</v>
      </c>
      <c r="E20" s="7">
        <f t="shared" ref="E20:Q21" si="12">D20</f>
        <v>3.6183100000000003E-2</v>
      </c>
      <c r="F20" s="7">
        <f t="shared" si="12"/>
        <v>3.6183100000000003E-2</v>
      </c>
      <c r="G20" s="7">
        <f t="shared" si="12"/>
        <v>3.6183100000000003E-2</v>
      </c>
      <c r="H20" s="7">
        <f t="shared" si="12"/>
        <v>3.6183100000000003E-2</v>
      </c>
      <c r="I20" s="7">
        <f t="shared" si="12"/>
        <v>3.6183100000000003E-2</v>
      </c>
      <c r="J20" s="7">
        <f t="shared" si="12"/>
        <v>3.6183100000000003E-2</v>
      </c>
      <c r="K20" s="7">
        <f t="shared" si="12"/>
        <v>3.6183100000000003E-2</v>
      </c>
      <c r="L20" s="7">
        <f t="shared" si="12"/>
        <v>3.6183100000000003E-2</v>
      </c>
      <c r="M20" s="7">
        <f t="shared" si="12"/>
        <v>3.6183100000000003E-2</v>
      </c>
      <c r="N20" s="7">
        <f t="shared" si="12"/>
        <v>3.6183100000000003E-2</v>
      </c>
      <c r="O20" s="7">
        <f t="shared" si="12"/>
        <v>3.6183100000000003E-2</v>
      </c>
      <c r="P20" s="7">
        <f t="shared" si="12"/>
        <v>3.6183100000000003E-2</v>
      </c>
      <c r="Q20" s="7">
        <f t="shared" si="12"/>
        <v>3.6183100000000003E-2</v>
      </c>
    </row>
    <row r="21" spans="1:17">
      <c r="A21" s="15" t="s">
        <v>17</v>
      </c>
      <c r="C21" s="7">
        <f>B51</f>
        <v>7.8600000000000003E-2</v>
      </c>
      <c r="D21" s="7">
        <f>C21</f>
        <v>7.8600000000000003E-2</v>
      </c>
      <c r="E21" s="7">
        <f t="shared" si="12"/>
        <v>7.8600000000000003E-2</v>
      </c>
      <c r="F21" s="7">
        <f t="shared" si="12"/>
        <v>7.8600000000000003E-2</v>
      </c>
      <c r="G21" s="7">
        <f t="shared" si="12"/>
        <v>7.8600000000000003E-2</v>
      </c>
      <c r="H21" s="7">
        <f t="shared" si="12"/>
        <v>7.8600000000000003E-2</v>
      </c>
      <c r="I21" s="7">
        <f t="shared" si="12"/>
        <v>7.8600000000000003E-2</v>
      </c>
      <c r="J21" s="7">
        <f t="shared" si="12"/>
        <v>7.8600000000000003E-2</v>
      </c>
      <c r="K21" s="7">
        <f t="shared" si="12"/>
        <v>7.8600000000000003E-2</v>
      </c>
      <c r="L21" s="7">
        <f t="shared" si="12"/>
        <v>7.8600000000000003E-2</v>
      </c>
      <c r="M21" s="7">
        <f t="shared" si="12"/>
        <v>7.8600000000000003E-2</v>
      </c>
      <c r="N21" s="7">
        <f t="shared" si="12"/>
        <v>7.8600000000000003E-2</v>
      </c>
      <c r="O21" s="7">
        <f t="shared" si="12"/>
        <v>7.8600000000000003E-2</v>
      </c>
      <c r="P21" s="7">
        <f t="shared" si="12"/>
        <v>7.8600000000000003E-2</v>
      </c>
      <c r="Q21" s="7">
        <f t="shared" si="12"/>
        <v>7.8600000000000003E-2</v>
      </c>
    </row>
    <row r="22" spans="1:17">
      <c r="A22" s="1" t="s">
        <v>18</v>
      </c>
      <c r="C22" s="16">
        <f t="shared" ref="C22:M22" si="13">((1+C19)*((1+C21)/(1+C20))-1)</f>
        <v>0.2497317189173327</v>
      </c>
      <c r="D22" s="17">
        <f t="shared" si="13"/>
        <v>0.2497317189173327</v>
      </c>
      <c r="E22" s="16">
        <f t="shared" si="13"/>
        <v>0.2497317189173327</v>
      </c>
      <c r="F22" s="16">
        <f t="shared" si="13"/>
        <v>0.2497317189173327</v>
      </c>
      <c r="G22" s="16">
        <f t="shared" si="13"/>
        <v>0.2497317189173327</v>
      </c>
      <c r="H22" s="16">
        <f t="shared" si="13"/>
        <v>0.2497317189173327</v>
      </c>
      <c r="I22" s="16">
        <f t="shared" si="13"/>
        <v>0.2497317189173327</v>
      </c>
      <c r="J22" s="16">
        <f t="shared" si="13"/>
        <v>0.2497317189173327</v>
      </c>
      <c r="K22" s="16">
        <f t="shared" si="13"/>
        <v>0.2497317189173327</v>
      </c>
      <c r="L22" s="16">
        <f t="shared" si="13"/>
        <v>0.2497317189173327</v>
      </c>
      <c r="M22" s="16">
        <f t="shared" si="13"/>
        <v>0.2497317189173327</v>
      </c>
      <c r="N22" s="16">
        <f>((1+N19)*((1+N21)/(1+N20))-1)</f>
        <v>0.2497317189173327</v>
      </c>
      <c r="O22" s="16">
        <f>((1+O19)*((1+O21)/(1+O20))-1)</f>
        <v>0.2497317189173327</v>
      </c>
      <c r="P22" s="16">
        <f>((1+P19)*((1+P21)/(1+P20))-1)</f>
        <v>0.2497317189173327</v>
      </c>
      <c r="Q22" s="16">
        <f>((1+Q19)*((1+Q21)/(1+Q20))-1)</f>
        <v>0.2497317189173327</v>
      </c>
    </row>
    <row r="23" spans="1:17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s="6" customFormat="1">
      <c r="A24" s="5" t="s">
        <v>19</v>
      </c>
      <c r="B24" s="5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>
      <c r="A25" s="2" t="s">
        <v>20</v>
      </c>
      <c r="C25" s="18">
        <f>B54</f>
        <v>0.622531152160403</v>
      </c>
      <c r="D25" s="18">
        <f>C25</f>
        <v>0.622531152160403</v>
      </c>
      <c r="E25" s="18">
        <f t="shared" ref="E25:Q25" si="14">D25</f>
        <v>0.622531152160403</v>
      </c>
      <c r="F25" s="18">
        <f t="shared" si="14"/>
        <v>0.622531152160403</v>
      </c>
      <c r="G25" s="18">
        <f t="shared" si="14"/>
        <v>0.622531152160403</v>
      </c>
      <c r="H25" s="18">
        <f t="shared" si="14"/>
        <v>0.622531152160403</v>
      </c>
      <c r="I25" s="18">
        <f t="shared" si="14"/>
        <v>0.622531152160403</v>
      </c>
      <c r="J25" s="18">
        <f t="shared" si="14"/>
        <v>0.622531152160403</v>
      </c>
      <c r="K25" s="18">
        <f t="shared" si="14"/>
        <v>0.622531152160403</v>
      </c>
      <c r="L25" s="18">
        <f t="shared" si="14"/>
        <v>0.622531152160403</v>
      </c>
      <c r="M25" s="18">
        <f t="shared" si="14"/>
        <v>0.622531152160403</v>
      </c>
      <c r="N25" s="18">
        <f t="shared" si="14"/>
        <v>0.622531152160403</v>
      </c>
      <c r="O25" s="18">
        <f t="shared" si="14"/>
        <v>0.622531152160403</v>
      </c>
      <c r="P25" s="18">
        <f t="shared" si="14"/>
        <v>0.622531152160403</v>
      </c>
      <c r="Q25" s="18">
        <f t="shared" si="14"/>
        <v>0.622531152160403</v>
      </c>
    </row>
    <row r="26" spans="1:17">
      <c r="A26" s="2" t="s">
        <v>3</v>
      </c>
      <c r="C26" s="7">
        <f t="shared" ref="C26:Q27" si="15">C42</f>
        <v>0.18790897718266106</v>
      </c>
      <c r="D26" s="8">
        <f t="shared" si="15"/>
        <v>0.18790897718266106</v>
      </c>
      <c r="E26" s="7">
        <f t="shared" si="15"/>
        <v>0.18790897718266106</v>
      </c>
      <c r="F26" s="7">
        <f t="shared" si="15"/>
        <v>0.18790897718266106</v>
      </c>
      <c r="G26" s="7">
        <f t="shared" si="15"/>
        <v>0.18790897718266106</v>
      </c>
      <c r="H26" s="7">
        <f t="shared" si="15"/>
        <v>0.18790897718266106</v>
      </c>
      <c r="I26" s="7">
        <f t="shared" si="15"/>
        <v>0.18790897718266106</v>
      </c>
      <c r="J26" s="7">
        <f t="shared" si="15"/>
        <v>0.18790897718266106</v>
      </c>
      <c r="K26" s="7">
        <f t="shared" si="15"/>
        <v>0.18790897718266106</v>
      </c>
      <c r="L26" s="7">
        <f t="shared" si="15"/>
        <v>0.18790897718266106</v>
      </c>
      <c r="M26" s="7">
        <f t="shared" si="15"/>
        <v>0.18790897718266106</v>
      </c>
      <c r="N26" s="7">
        <f t="shared" si="15"/>
        <v>0.18790897718266106</v>
      </c>
      <c r="O26" s="7">
        <f t="shared" si="15"/>
        <v>0.18790897718266106</v>
      </c>
      <c r="P26" s="7">
        <f t="shared" si="15"/>
        <v>0.18790897718266106</v>
      </c>
      <c r="Q26" s="7">
        <f t="shared" si="15"/>
        <v>0.18790897718266106</v>
      </c>
    </row>
    <row r="27" spans="1:17">
      <c r="A27" s="2" t="s">
        <v>5</v>
      </c>
      <c r="C27" s="7">
        <f t="shared" si="15"/>
        <v>0.81209102281733891</v>
      </c>
      <c r="D27" s="8">
        <f t="shared" si="15"/>
        <v>0.81209102281733891</v>
      </c>
      <c r="E27" s="7">
        <f t="shared" si="15"/>
        <v>0.81209102281733891</v>
      </c>
      <c r="F27" s="7">
        <f t="shared" si="15"/>
        <v>0.81209102281733891</v>
      </c>
      <c r="G27" s="7">
        <f t="shared" si="15"/>
        <v>0.81209102281733891</v>
      </c>
      <c r="H27" s="7">
        <f t="shared" si="15"/>
        <v>0.81209102281733891</v>
      </c>
      <c r="I27" s="7">
        <f t="shared" si="15"/>
        <v>0.81209102281733891</v>
      </c>
      <c r="J27" s="7">
        <f t="shared" si="15"/>
        <v>0.81209102281733891</v>
      </c>
      <c r="K27" s="7">
        <f t="shared" si="15"/>
        <v>0.81209102281733891</v>
      </c>
      <c r="L27" s="7">
        <f t="shared" si="15"/>
        <v>0.81209102281733891</v>
      </c>
      <c r="M27" s="7">
        <f t="shared" si="15"/>
        <v>0.81209102281733891</v>
      </c>
      <c r="N27" s="7">
        <f t="shared" si="15"/>
        <v>0.81209102281733891</v>
      </c>
      <c r="O27" s="7">
        <f t="shared" si="15"/>
        <v>0.81209102281733891</v>
      </c>
      <c r="P27" s="7">
        <f t="shared" si="15"/>
        <v>0.81209102281733891</v>
      </c>
      <c r="Q27" s="7">
        <f t="shared" si="15"/>
        <v>0.81209102281733891</v>
      </c>
    </row>
    <row r="28" spans="1:17">
      <c r="A28" s="2" t="s">
        <v>6</v>
      </c>
      <c r="C28" s="19">
        <v>0.2</v>
      </c>
      <c r="D28" s="19">
        <v>0.2</v>
      </c>
      <c r="E28" s="19">
        <v>0.2</v>
      </c>
      <c r="F28" s="19">
        <v>0.2</v>
      </c>
      <c r="G28" s="19">
        <v>0.2</v>
      </c>
      <c r="H28" s="19">
        <v>0.2</v>
      </c>
      <c r="I28" s="19">
        <v>0.2</v>
      </c>
      <c r="J28" s="19">
        <v>0.2</v>
      </c>
      <c r="K28" s="19">
        <v>0.2</v>
      </c>
      <c r="L28" s="19">
        <v>0.2</v>
      </c>
      <c r="M28" s="19">
        <v>0.2</v>
      </c>
      <c r="N28" s="19">
        <v>0.2</v>
      </c>
      <c r="O28" s="19">
        <v>0.2</v>
      </c>
      <c r="P28" s="19">
        <v>0.2</v>
      </c>
      <c r="Q28" s="19">
        <v>0.2</v>
      </c>
    </row>
    <row r="29" spans="1:17">
      <c r="A29" s="2" t="s">
        <v>21</v>
      </c>
      <c r="C29" s="20">
        <f t="shared" ref="C29:N29" si="16">C25*(1+C26/C27*(1-C28))</f>
        <v>0.73776866990660439</v>
      </c>
      <c r="D29" s="20">
        <f t="shared" si="16"/>
        <v>0.73776866990660439</v>
      </c>
      <c r="E29" s="20">
        <f>E25*(1+E26/E27*(1-E28))</f>
        <v>0.73776866990660439</v>
      </c>
      <c r="F29" s="20">
        <f t="shared" si="16"/>
        <v>0.73776866990660439</v>
      </c>
      <c r="G29" s="20">
        <f t="shared" si="16"/>
        <v>0.73776866990660439</v>
      </c>
      <c r="H29" s="20">
        <f t="shared" si="16"/>
        <v>0.73776866990660439</v>
      </c>
      <c r="I29" s="20">
        <f t="shared" si="16"/>
        <v>0.73776866990660439</v>
      </c>
      <c r="J29" s="20">
        <f t="shared" si="16"/>
        <v>0.73776866990660439</v>
      </c>
      <c r="K29" s="20">
        <f t="shared" si="16"/>
        <v>0.73776866990660439</v>
      </c>
      <c r="L29" s="20">
        <f t="shared" si="16"/>
        <v>0.73776866990660439</v>
      </c>
      <c r="M29" s="20">
        <f t="shared" si="16"/>
        <v>0.73776866990660439</v>
      </c>
      <c r="N29" s="20">
        <f t="shared" si="16"/>
        <v>0.73776866990660439</v>
      </c>
      <c r="O29" s="20">
        <f>O25*(1+O26/O27*(1-O28))</f>
        <v>0.73776866990660439</v>
      </c>
      <c r="P29" s="20">
        <f>P25*(1+P26/P27*(1-P28))</f>
        <v>0.73776866990660439</v>
      </c>
      <c r="Q29" s="20">
        <f>Q25*(1+Q26/Q27*(1-Q28))</f>
        <v>0.73776866990660439</v>
      </c>
    </row>
    <row r="30" spans="1:17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s="6" customFormat="1">
      <c r="A31" s="5" t="s">
        <v>22</v>
      </c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>
      <c r="A32" s="2" t="s">
        <v>23</v>
      </c>
      <c r="C32" s="22">
        <v>0.01</v>
      </c>
      <c r="D32" s="22">
        <v>0.01</v>
      </c>
      <c r="E32" s="22">
        <v>0.01</v>
      </c>
      <c r="F32" s="22">
        <v>0.01</v>
      </c>
      <c r="G32" s="22">
        <v>0.01</v>
      </c>
      <c r="H32" s="22">
        <v>0.01</v>
      </c>
      <c r="I32" s="22">
        <v>0.01</v>
      </c>
      <c r="J32" s="22">
        <v>0.01</v>
      </c>
      <c r="K32" s="22">
        <v>0.01</v>
      </c>
      <c r="L32" s="22">
        <v>0.01</v>
      </c>
      <c r="M32" s="22">
        <v>0.01</v>
      </c>
      <c r="N32" s="22">
        <v>0.01</v>
      </c>
      <c r="O32" s="22">
        <v>0.01</v>
      </c>
      <c r="P32" s="22">
        <v>0.01</v>
      </c>
      <c r="Q32" s="22">
        <v>0.01</v>
      </c>
    </row>
    <row r="33" spans="1:17">
      <c r="A33" s="2" t="s">
        <v>24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>
      <c r="A34" s="2" t="s">
        <v>25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>
      <c r="A35" s="2" t="s">
        <v>26</v>
      </c>
      <c r="C35" s="22">
        <v>0.01</v>
      </c>
      <c r="D35" s="22">
        <v>0.01</v>
      </c>
      <c r="E35" s="22">
        <v>0.01</v>
      </c>
      <c r="F35" s="22">
        <v>0.01</v>
      </c>
      <c r="G35" s="22">
        <v>0.01</v>
      </c>
      <c r="H35" s="22">
        <v>0.01</v>
      </c>
      <c r="I35" s="22">
        <v>0.01</v>
      </c>
      <c r="J35" s="22">
        <v>0.01</v>
      </c>
      <c r="K35" s="22">
        <v>0.01</v>
      </c>
      <c r="L35" s="22">
        <v>0.01</v>
      </c>
      <c r="M35" s="22">
        <v>0.01</v>
      </c>
      <c r="N35" s="22">
        <v>0.01</v>
      </c>
      <c r="O35" s="22">
        <v>0.01</v>
      </c>
      <c r="P35" s="22">
        <v>0.01</v>
      </c>
      <c r="Q35" s="22">
        <v>0.01</v>
      </c>
    </row>
    <row r="36" spans="1:17">
      <c r="A36" s="2" t="s">
        <v>27</v>
      </c>
      <c r="C36" s="22">
        <v>0.01</v>
      </c>
      <c r="D36" s="22">
        <v>0.01</v>
      </c>
      <c r="E36" s="22">
        <v>0.01</v>
      </c>
      <c r="F36" s="22">
        <v>0.01</v>
      </c>
      <c r="G36" s="22">
        <v>0.01</v>
      </c>
      <c r="H36" s="22">
        <v>0.01</v>
      </c>
      <c r="I36" s="22">
        <v>0.01</v>
      </c>
      <c r="J36" s="22">
        <v>0.01</v>
      </c>
      <c r="K36" s="22">
        <v>0.01</v>
      </c>
      <c r="L36" s="22">
        <v>0.01</v>
      </c>
      <c r="M36" s="22">
        <v>0.01</v>
      </c>
      <c r="N36" s="22">
        <v>0.01</v>
      </c>
      <c r="O36" s="22">
        <v>0.01</v>
      </c>
      <c r="P36" s="22">
        <v>0.01</v>
      </c>
      <c r="Q36" s="22">
        <v>0.01</v>
      </c>
    </row>
    <row r="37" spans="1:17">
      <c r="A37" s="2" t="s">
        <v>28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>
      <c r="A38" s="2" t="s">
        <v>29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>
      <c r="A39" s="1" t="s">
        <v>14</v>
      </c>
      <c r="C39" s="22">
        <f t="shared" ref="C39:Q39" si="17">AVERAGE(C32:C38)</f>
        <v>0.01</v>
      </c>
      <c r="D39" s="22">
        <f t="shared" si="17"/>
        <v>0.01</v>
      </c>
      <c r="E39" s="22">
        <f t="shared" si="17"/>
        <v>0.01</v>
      </c>
      <c r="F39" s="22">
        <f t="shared" si="17"/>
        <v>0.01</v>
      </c>
      <c r="G39" s="22">
        <f t="shared" si="17"/>
        <v>0.01</v>
      </c>
      <c r="H39" s="22">
        <f t="shared" si="17"/>
        <v>0.01</v>
      </c>
      <c r="I39" s="22">
        <f t="shared" si="17"/>
        <v>0.01</v>
      </c>
      <c r="J39" s="22">
        <f t="shared" si="17"/>
        <v>0.01</v>
      </c>
      <c r="K39" s="22">
        <f t="shared" si="17"/>
        <v>0.01</v>
      </c>
      <c r="L39" s="22">
        <f t="shared" si="17"/>
        <v>0.01</v>
      </c>
      <c r="M39" s="22">
        <f t="shared" si="17"/>
        <v>0.01</v>
      </c>
      <c r="N39" s="22">
        <f t="shared" si="17"/>
        <v>0.01</v>
      </c>
      <c r="O39" s="22">
        <f t="shared" si="17"/>
        <v>0.01</v>
      </c>
      <c r="P39" s="22">
        <f t="shared" si="17"/>
        <v>0.01</v>
      </c>
      <c r="Q39" s="22">
        <f t="shared" si="17"/>
        <v>0.01</v>
      </c>
    </row>
    <row r="40" spans="1:17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s="6" customFormat="1">
      <c r="A41" s="5" t="s">
        <v>30</v>
      </c>
      <c r="B41" s="5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>
      <c r="A42" s="2" t="s">
        <v>31</v>
      </c>
      <c r="C42" s="22">
        <f t="shared" ref="C42:Q42" si="18">C44/(1+C44)</f>
        <v>0.18790897718266106</v>
      </c>
      <c r="D42" s="22">
        <f t="shared" si="18"/>
        <v>0.18790897718266106</v>
      </c>
      <c r="E42" s="22">
        <f t="shared" si="18"/>
        <v>0.18790897718266106</v>
      </c>
      <c r="F42" s="22">
        <f t="shared" si="18"/>
        <v>0.18790897718266106</v>
      </c>
      <c r="G42" s="22">
        <f t="shared" si="18"/>
        <v>0.18790897718266106</v>
      </c>
      <c r="H42" s="22">
        <f t="shared" si="18"/>
        <v>0.18790897718266106</v>
      </c>
      <c r="I42" s="22">
        <f t="shared" si="18"/>
        <v>0.18790897718266106</v>
      </c>
      <c r="J42" s="22">
        <f t="shared" si="18"/>
        <v>0.18790897718266106</v>
      </c>
      <c r="K42" s="22">
        <f t="shared" si="18"/>
        <v>0.18790897718266106</v>
      </c>
      <c r="L42" s="22">
        <f t="shared" si="18"/>
        <v>0.18790897718266106</v>
      </c>
      <c r="M42" s="22">
        <f t="shared" si="18"/>
        <v>0.18790897718266106</v>
      </c>
      <c r="N42" s="22">
        <f t="shared" si="18"/>
        <v>0.18790897718266106</v>
      </c>
      <c r="O42" s="22">
        <f t="shared" si="18"/>
        <v>0.18790897718266106</v>
      </c>
      <c r="P42" s="22">
        <f t="shared" si="18"/>
        <v>0.18790897718266106</v>
      </c>
      <c r="Q42" s="22">
        <f t="shared" si="18"/>
        <v>0.18790897718266106</v>
      </c>
    </row>
    <row r="43" spans="1:17">
      <c r="A43" s="2" t="s">
        <v>32</v>
      </c>
      <c r="C43" s="22">
        <f t="shared" ref="C43:Q43" si="19">1-C42</f>
        <v>0.81209102281733891</v>
      </c>
      <c r="D43" s="22">
        <f t="shared" si="19"/>
        <v>0.81209102281733891</v>
      </c>
      <c r="E43" s="22">
        <f t="shared" si="19"/>
        <v>0.81209102281733891</v>
      </c>
      <c r="F43" s="22">
        <f t="shared" si="19"/>
        <v>0.81209102281733891</v>
      </c>
      <c r="G43" s="22">
        <f t="shared" si="19"/>
        <v>0.81209102281733891</v>
      </c>
      <c r="H43" s="22">
        <f t="shared" si="19"/>
        <v>0.81209102281733891</v>
      </c>
      <c r="I43" s="22">
        <f t="shared" si="19"/>
        <v>0.81209102281733891</v>
      </c>
      <c r="J43" s="22">
        <f t="shared" si="19"/>
        <v>0.81209102281733891</v>
      </c>
      <c r="K43" s="22">
        <f t="shared" si="19"/>
        <v>0.81209102281733891</v>
      </c>
      <c r="L43" s="22">
        <f t="shared" si="19"/>
        <v>0.81209102281733891</v>
      </c>
      <c r="M43" s="22">
        <f t="shared" si="19"/>
        <v>0.81209102281733891</v>
      </c>
      <c r="N43" s="22">
        <f t="shared" si="19"/>
        <v>0.81209102281733891</v>
      </c>
      <c r="O43" s="22">
        <f t="shared" si="19"/>
        <v>0.81209102281733891</v>
      </c>
      <c r="P43" s="22">
        <f t="shared" si="19"/>
        <v>0.81209102281733891</v>
      </c>
      <c r="Q43" s="22">
        <f t="shared" si="19"/>
        <v>0.81209102281733891</v>
      </c>
    </row>
    <row r="44" spans="1:17">
      <c r="A44" s="2" t="s">
        <v>33</v>
      </c>
      <c r="C44" s="22">
        <f>B55</f>
        <v>0.23138905849588101</v>
      </c>
      <c r="D44" s="22">
        <f>C44</f>
        <v>0.23138905849588101</v>
      </c>
      <c r="E44" s="22">
        <f t="shared" ref="E44:Q44" si="20">D44</f>
        <v>0.23138905849588101</v>
      </c>
      <c r="F44" s="22">
        <f t="shared" si="20"/>
        <v>0.23138905849588101</v>
      </c>
      <c r="G44" s="22">
        <f t="shared" si="20"/>
        <v>0.23138905849588101</v>
      </c>
      <c r="H44" s="22">
        <f t="shared" si="20"/>
        <v>0.23138905849588101</v>
      </c>
      <c r="I44" s="22">
        <f t="shared" si="20"/>
        <v>0.23138905849588101</v>
      </c>
      <c r="J44" s="22">
        <f t="shared" si="20"/>
        <v>0.23138905849588101</v>
      </c>
      <c r="K44" s="22">
        <f t="shared" si="20"/>
        <v>0.23138905849588101</v>
      </c>
      <c r="L44" s="22">
        <f t="shared" si="20"/>
        <v>0.23138905849588101</v>
      </c>
      <c r="M44" s="22">
        <f t="shared" si="20"/>
        <v>0.23138905849588101</v>
      </c>
      <c r="N44" s="22">
        <f t="shared" si="20"/>
        <v>0.23138905849588101</v>
      </c>
      <c r="O44" s="22">
        <f t="shared" si="20"/>
        <v>0.23138905849588101</v>
      </c>
      <c r="P44" s="22">
        <f t="shared" si="20"/>
        <v>0.23138905849588101</v>
      </c>
      <c r="Q44" s="22">
        <f t="shared" si="20"/>
        <v>0.23138905849588101</v>
      </c>
    </row>
    <row r="46" spans="1:17" s="6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s="25" customFormat="1" ht="25.5">
      <c r="A47" s="23" t="s">
        <v>34</v>
      </c>
      <c r="B47" s="23"/>
      <c r="C47" s="23" t="s">
        <v>35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s="25" customFormat="1">
      <c r="A48" s="15" t="s">
        <v>9</v>
      </c>
      <c r="B48" s="26">
        <v>2.5700000000000001E-2</v>
      </c>
      <c r="C48" s="27" t="s">
        <v>36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5">
      <c r="A49" s="15" t="s">
        <v>10</v>
      </c>
      <c r="B49" s="26">
        <v>4.6199999999999998E-2</v>
      </c>
      <c r="C49" s="27" t="s">
        <v>37</v>
      </c>
    </row>
    <row r="50" spans="1:15">
      <c r="A50" s="15" t="s">
        <v>16</v>
      </c>
      <c r="B50" s="26">
        <v>3.6183100000000003E-2</v>
      </c>
      <c r="C50" s="27" t="s">
        <v>38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>
      <c r="A51" s="15" t="s">
        <v>17</v>
      </c>
      <c r="B51" s="26">
        <v>7.8600000000000003E-2</v>
      </c>
      <c r="C51" s="27" t="s">
        <v>39</v>
      </c>
    </row>
    <row r="52" spans="1:15">
      <c r="A52" s="15" t="s">
        <v>12</v>
      </c>
      <c r="B52" s="26">
        <v>9.2399999999999996E-2</v>
      </c>
      <c r="C52" s="27" t="s">
        <v>37</v>
      </c>
    </row>
    <row r="53" spans="1:15">
      <c r="A53" s="15" t="s">
        <v>13</v>
      </c>
      <c r="B53" s="26">
        <v>3.8399999999999997E-2</v>
      </c>
      <c r="C53" s="27" t="s">
        <v>40</v>
      </c>
    </row>
    <row r="54" spans="1:15">
      <c r="A54" s="15" t="s">
        <v>20</v>
      </c>
      <c r="B54" s="28">
        <v>0.622531152160403</v>
      </c>
      <c r="C54" s="27" t="s">
        <v>42</v>
      </c>
    </row>
    <row r="55" spans="1:15">
      <c r="A55" s="2" t="s">
        <v>33</v>
      </c>
      <c r="B55" s="29">
        <v>0.23138905849588101</v>
      </c>
      <c r="C55" s="27" t="s">
        <v>42</v>
      </c>
    </row>
    <row r="56" spans="1:15">
      <c r="A56" s="2" t="s">
        <v>41</v>
      </c>
      <c r="B56" s="29">
        <v>0.06</v>
      </c>
    </row>
  </sheetData>
  <conditionalFormatting sqref="A4 C4:Q4 C12:Q12 C24:Q24 C31:Q31 C41:Q41 C46:Q46">
    <cfRule type="cellIs" dxfId="11" priority="12" stopIfTrue="1" operator="lessThan">
      <formula>#REF!</formula>
    </cfRule>
  </conditionalFormatting>
  <conditionalFormatting sqref="B4">
    <cfRule type="cellIs" dxfId="10" priority="11" stopIfTrue="1" operator="lessThan">
      <formula>#REF!</formula>
    </cfRule>
  </conditionalFormatting>
  <conditionalFormatting sqref="A12">
    <cfRule type="cellIs" dxfId="9" priority="10" stopIfTrue="1" operator="lessThan">
      <formula>#REF!</formula>
    </cfRule>
  </conditionalFormatting>
  <conditionalFormatting sqref="B12">
    <cfRule type="cellIs" dxfId="8" priority="9" stopIfTrue="1" operator="lessThan">
      <formula>#REF!</formula>
    </cfRule>
  </conditionalFormatting>
  <conditionalFormatting sqref="A24">
    <cfRule type="cellIs" dxfId="7" priority="8" stopIfTrue="1" operator="lessThan">
      <formula>#REF!</formula>
    </cfRule>
  </conditionalFormatting>
  <conditionalFormatting sqref="B24">
    <cfRule type="cellIs" dxfId="6" priority="7" stopIfTrue="1" operator="lessThan">
      <formula>#REF!</formula>
    </cfRule>
  </conditionalFormatting>
  <conditionalFormatting sqref="A31">
    <cfRule type="cellIs" dxfId="5" priority="6" stopIfTrue="1" operator="lessThan">
      <formula>#REF!</formula>
    </cfRule>
  </conditionalFormatting>
  <conditionalFormatting sqref="B31">
    <cfRule type="cellIs" dxfId="4" priority="5" stopIfTrue="1" operator="lessThan">
      <formula>#REF!</formula>
    </cfRule>
  </conditionalFormatting>
  <conditionalFormatting sqref="A41">
    <cfRule type="cellIs" dxfId="3" priority="4" stopIfTrue="1" operator="lessThan">
      <formula>#REF!</formula>
    </cfRule>
  </conditionalFormatting>
  <conditionalFormatting sqref="B41">
    <cfRule type="cellIs" dxfId="2" priority="3" stopIfTrue="1" operator="lessThan">
      <formula>#REF!</formula>
    </cfRule>
  </conditionalFormatting>
  <conditionalFormatting sqref="A46">
    <cfRule type="cellIs" dxfId="1" priority="2" stopIfTrue="1" operator="lessThan">
      <formula>#REF!</formula>
    </cfRule>
  </conditionalFormatting>
  <conditionalFormatting sqref="B46">
    <cfRule type="cellIs" dxfId="0" priority="1" stopIfTrue="1" operator="lessThan">
      <formula>#REF!</formula>
    </cfRule>
  </conditionalFormatting>
  <hyperlinks>
    <hyperlink ref="C51" r:id="rId1"/>
    <hyperlink ref="C50" r:id="rId2"/>
    <hyperlink ref="C4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2" zoomScale="70" zoomScaleNormal="70" workbookViewId="0">
      <selection activeCell="A33" sqref="A33"/>
    </sheetView>
  </sheetViews>
  <sheetFormatPr defaultColWidth="9.140625" defaultRowHeight="15"/>
  <cols>
    <col min="1" max="1" width="7.42578125" style="211" customWidth="1"/>
    <col min="2" max="2" width="35.5703125" style="211" customWidth="1"/>
    <col min="3" max="3" width="24.5703125" style="211" customWidth="1"/>
    <col min="4" max="4" width="18.7109375" style="211" customWidth="1"/>
    <col min="5" max="5" width="22.140625" style="211" customWidth="1"/>
    <col min="6" max="6" width="19.7109375" style="211" customWidth="1"/>
    <col min="7" max="7" width="19.28515625" style="211" customWidth="1"/>
    <col min="8" max="8" width="20" style="211" customWidth="1"/>
    <col min="9" max="9" width="23.7109375" style="211" customWidth="1"/>
    <col min="10" max="10" width="17.28515625" style="211" customWidth="1"/>
    <col min="11" max="11" width="21" style="211" customWidth="1"/>
    <col min="12" max="12" width="17.28515625" style="211" customWidth="1"/>
    <col min="13" max="13" width="22.85546875" style="211" customWidth="1"/>
    <col min="14" max="16384" width="9.140625" style="212"/>
  </cols>
  <sheetData>
    <row r="1" spans="1:14" s="211" customFormat="1" ht="14.25" hidden="1">
      <c r="J1" s="208">
        <f ca="1">TODAY()</f>
        <v>46127</v>
      </c>
      <c r="L1" s="207">
        <f ca="1">IF(MONTH(J1)&lt;4,12,IF(MONTH(J1)&lt;7,3,IF(MONTH(J1)&lt;10,6,9)))</f>
        <v>3</v>
      </c>
      <c r="M1" s="207">
        <f ca="1">LOOKUP(L1,[69]Лист1!B3:C6)</f>
        <v>31</v>
      </c>
      <c r="N1" s="207">
        <f ca="1">LOOKUP(L1,[69]Лист1!B3:D6)</f>
        <v>2022</v>
      </c>
    </row>
    <row r="2" spans="1:14" ht="45" customHeight="1">
      <c r="A2" s="388" t="s">
        <v>257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4" ht="15.75" thickBot="1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42" t="s">
        <v>228</v>
      </c>
    </row>
    <row r="4" spans="1:14" s="210" customFormat="1" ht="86.25" customHeight="1" thickBot="1">
      <c r="A4" s="299" t="s">
        <v>125</v>
      </c>
      <c r="B4" s="300" t="s">
        <v>137</v>
      </c>
      <c r="C4" s="300" t="s">
        <v>229</v>
      </c>
      <c r="D4" s="300" t="s">
        <v>230</v>
      </c>
      <c r="E4" s="300" t="s">
        <v>126</v>
      </c>
      <c r="F4" s="300" t="s">
        <v>127</v>
      </c>
      <c r="G4" s="300" t="s">
        <v>128</v>
      </c>
      <c r="H4" s="300" t="s">
        <v>129</v>
      </c>
      <c r="I4" s="300" t="s">
        <v>260</v>
      </c>
      <c r="J4" s="300" t="s">
        <v>130</v>
      </c>
      <c r="K4" s="300" t="s">
        <v>254</v>
      </c>
      <c r="L4" s="300" t="s">
        <v>146</v>
      </c>
      <c r="M4" s="301" t="s">
        <v>131</v>
      </c>
    </row>
    <row r="5" spans="1:14" s="210" customFormat="1" ht="15.75">
      <c r="A5" s="294" t="s">
        <v>232</v>
      </c>
      <c r="B5" s="295"/>
      <c r="C5" s="295"/>
      <c r="D5" s="295"/>
      <c r="E5" s="295"/>
      <c r="F5" s="296"/>
      <c r="G5" s="296"/>
      <c r="H5" s="297">
        <f>SUM(H6,H22)</f>
        <v>0</v>
      </c>
      <c r="I5" s="297">
        <f>SUM(I6,I22)</f>
        <v>0</v>
      </c>
      <c r="J5" s="295"/>
      <c r="K5" s="295"/>
      <c r="L5" s="295"/>
      <c r="M5" s="298"/>
    </row>
    <row r="6" spans="1:14" s="210" customFormat="1" ht="15.75">
      <c r="A6" s="285" t="s">
        <v>138</v>
      </c>
      <c r="B6" s="271"/>
      <c r="C6" s="271"/>
      <c r="D6" s="271"/>
      <c r="E6" s="271"/>
      <c r="F6" s="272"/>
      <c r="G6" s="272"/>
      <c r="H6" s="273">
        <f>SUM(H7,H11,H18)</f>
        <v>0</v>
      </c>
      <c r="I6" s="273">
        <f>SUM(I7,I11,I18)</f>
        <v>0</v>
      </c>
      <c r="J6" s="271"/>
      <c r="K6" s="271"/>
      <c r="L6" s="271"/>
      <c r="M6" s="286"/>
    </row>
    <row r="7" spans="1:14" s="210" customFormat="1" ht="15.75">
      <c r="A7" s="285" t="s">
        <v>139</v>
      </c>
      <c r="B7" s="271"/>
      <c r="C7" s="271"/>
      <c r="D7" s="271"/>
      <c r="E7" s="271"/>
      <c r="F7" s="272"/>
      <c r="G7" s="272"/>
      <c r="H7" s="273">
        <f>SUM(H8:H10)</f>
        <v>0</v>
      </c>
      <c r="I7" s="273">
        <f>SUM(I8:I10)</f>
        <v>0</v>
      </c>
      <c r="J7" s="271"/>
      <c r="K7" s="271"/>
      <c r="L7" s="271"/>
      <c r="M7" s="286"/>
    </row>
    <row r="8" spans="1:14" s="211" customFormat="1">
      <c r="A8" s="287"/>
      <c r="B8" s="274"/>
      <c r="C8" s="275"/>
      <c r="D8" s="275"/>
      <c r="E8" s="275"/>
      <c r="F8" s="276"/>
      <c r="G8" s="276"/>
      <c r="H8" s="277"/>
      <c r="I8" s="278"/>
      <c r="J8" s="275"/>
      <c r="K8" s="275"/>
      <c r="L8" s="275"/>
      <c r="M8" s="288"/>
    </row>
    <row r="9" spans="1:14" s="211" customFormat="1">
      <c r="A9" s="287"/>
      <c r="B9" s="274"/>
      <c r="C9" s="275"/>
      <c r="D9" s="275"/>
      <c r="E9" s="275"/>
      <c r="F9" s="276"/>
      <c r="G9" s="276"/>
      <c r="H9" s="277"/>
      <c r="I9" s="278"/>
      <c r="J9" s="275"/>
      <c r="K9" s="275"/>
      <c r="L9" s="275"/>
      <c r="M9" s="288"/>
    </row>
    <row r="10" spans="1:14" s="211" customFormat="1">
      <c r="A10" s="287"/>
      <c r="B10" s="274" t="s">
        <v>134</v>
      </c>
      <c r="C10" s="275"/>
      <c r="D10" s="275"/>
      <c r="E10" s="275"/>
      <c r="F10" s="276"/>
      <c r="G10" s="276"/>
      <c r="H10" s="277"/>
      <c r="I10" s="278"/>
      <c r="J10" s="275"/>
      <c r="K10" s="275"/>
      <c r="L10" s="275"/>
      <c r="M10" s="288"/>
    </row>
    <row r="11" spans="1:14" s="210" customFormat="1" ht="15.75">
      <c r="A11" s="285" t="s">
        <v>140</v>
      </c>
      <c r="B11" s="279"/>
      <c r="C11" s="279"/>
      <c r="D11" s="279"/>
      <c r="E11" s="279"/>
      <c r="F11" s="280"/>
      <c r="G11" s="280"/>
      <c r="H11" s="273">
        <f>SUM(H12:H17)</f>
        <v>0</v>
      </c>
      <c r="I11" s="281">
        <f>SUM(I12:I17)</f>
        <v>0</v>
      </c>
      <c r="J11" s="279"/>
      <c r="K11" s="279"/>
      <c r="L11" s="279"/>
      <c r="M11" s="289"/>
    </row>
    <row r="12" spans="1:14" s="211" customFormat="1">
      <c r="A12" s="287"/>
      <c r="B12" s="282"/>
      <c r="C12" s="283"/>
      <c r="D12" s="275"/>
      <c r="E12" s="275"/>
      <c r="F12" s="276"/>
      <c r="G12" s="276"/>
      <c r="H12" s="277"/>
      <c r="I12" s="278"/>
      <c r="J12" s="275"/>
      <c r="K12" s="275"/>
      <c r="L12" s="275"/>
      <c r="M12" s="288"/>
    </row>
    <row r="13" spans="1:14" s="211" customFormat="1">
      <c r="A13" s="287"/>
      <c r="B13" s="282"/>
      <c r="C13" s="283"/>
      <c r="D13" s="275"/>
      <c r="E13" s="275"/>
      <c r="F13" s="276"/>
      <c r="G13" s="276"/>
      <c r="H13" s="277"/>
      <c r="I13" s="278"/>
      <c r="J13" s="275"/>
      <c r="K13" s="275"/>
      <c r="L13" s="275"/>
      <c r="M13" s="288"/>
    </row>
    <row r="14" spans="1:14" s="211" customFormat="1">
      <c r="A14" s="287"/>
      <c r="B14" s="282"/>
      <c r="C14" s="283"/>
      <c r="D14" s="275"/>
      <c r="E14" s="275"/>
      <c r="F14" s="276"/>
      <c r="G14" s="276"/>
      <c r="H14" s="277"/>
      <c r="I14" s="278"/>
      <c r="J14" s="275"/>
      <c r="K14" s="275"/>
      <c r="L14" s="275"/>
      <c r="M14" s="288"/>
    </row>
    <row r="15" spans="1:14" s="211" customFormat="1">
      <c r="A15" s="287"/>
      <c r="B15" s="282"/>
      <c r="C15" s="283"/>
      <c r="D15" s="275"/>
      <c r="E15" s="275"/>
      <c r="F15" s="276"/>
      <c r="G15" s="276"/>
      <c r="H15" s="277"/>
      <c r="I15" s="278"/>
      <c r="J15" s="275"/>
      <c r="K15" s="275"/>
      <c r="L15" s="275"/>
      <c r="M15" s="288"/>
    </row>
    <row r="16" spans="1:14" s="211" customFormat="1">
      <c r="A16" s="287"/>
      <c r="B16" s="282"/>
      <c r="C16" s="283"/>
      <c r="D16" s="275"/>
      <c r="E16" s="275"/>
      <c r="F16" s="276"/>
      <c r="G16" s="276"/>
      <c r="H16" s="277"/>
      <c r="I16" s="278"/>
      <c r="J16" s="275"/>
      <c r="K16" s="275"/>
      <c r="L16" s="275"/>
      <c r="M16" s="288"/>
    </row>
    <row r="17" spans="1:13" s="211" customFormat="1">
      <c r="A17" s="287"/>
      <c r="B17" s="282" t="s">
        <v>134</v>
      </c>
      <c r="C17" s="283"/>
      <c r="D17" s="275"/>
      <c r="E17" s="275"/>
      <c r="F17" s="275"/>
      <c r="G17" s="275"/>
      <c r="H17" s="277"/>
      <c r="I17" s="278"/>
      <c r="J17" s="275"/>
      <c r="K17" s="275"/>
      <c r="L17" s="275"/>
      <c r="M17" s="288"/>
    </row>
    <row r="18" spans="1:13" s="210" customFormat="1" ht="15.75">
      <c r="A18" s="285" t="s">
        <v>66</v>
      </c>
      <c r="B18" s="279"/>
      <c r="C18" s="279"/>
      <c r="D18" s="279"/>
      <c r="E18" s="279"/>
      <c r="F18" s="279"/>
      <c r="G18" s="279"/>
      <c r="H18" s="273">
        <f>SUM(H19:H21)</f>
        <v>0</v>
      </c>
      <c r="I18" s="273">
        <f>SUM(I19:I21)</f>
        <v>0</v>
      </c>
      <c r="J18" s="279"/>
      <c r="K18" s="279"/>
      <c r="L18" s="279"/>
      <c r="M18" s="289"/>
    </row>
    <row r="19" spans="1:13" s="211" customFormat="1" ht="15.75">
      <c r="A19" s="285"/>
      <c r="B19" s="275"/>
      <c r="C19" s="275"/>
      <c r="D19" s="275"/>
      <c r="E19" s="275"/>
      <c r="F19" s="275"/>
      <c r="G19" s="275"/>
      <c r="H19" s="277"/>
      <c r="I19" s="278"/>
      <c r="J19" s="275"/>
      <c r="K19" s="275"/>
      <c r="L19" s="275"/>
      <c r="M19" s="288"/>
    </row>
    <row r="20" spans="1:13" s="211" customFormat="1" ht="15.75">
      <c r="A20" s="285"/>
      <c r="B20" s="275"/>
      <c r="C20" s="275"/>
      <c r="D20" s="275"/>
      <c r="E20" s="275"/>
      <c r="F20" s="275"/>
      <c r="G20" s="275"/>
      <c r="H20" s="277"/>
      <c r="I20" s="278"/>
      <c r="J20" s="275"/>
      <c r="K20" s="275"/>
      <c r="L20" s="275"/>
      <c r="M20" s="288"/>
    </row>
    <row r="21" spans="1:13" s="211" customFormat="1" ht="15.75">
      <c r="A21" s="285"/>
      <c r="B21" s="275"/>
      <c r="C21" s="275"/>
      <c r="D21" s="275"/>
      <c r="E21" s="275"/>
      <c r="F21" s="275"/>
      <c r="G21" s="275"/>
      <c r="H21" s="277"/>
      <c r="I21" s="278"/>
      <c r="J21" s="275"/>
      <c r="K21" s="275"/>
      <c r="L21" s="275"/>
      <c r="M21" s="288"/>
    </row>
    <row r="22" spans="1:13" s="210" customFormat="1" ht="15.75">
      <c r="A22" s="285" t="s">
        <v>141</v>
      </c>
      <c r="B22" s="279"/>
      <c r="C22" s="279"/>
      <c r="D22" s="279"/>
      <c r="E22" s="279"/>
      <c r="F22" s="279"/>
      <c r="G22" s="279"/>
      <c r="H22" s="273">
        <f>SUM(H23,H26,H29)</f>
        <v>0</v>
      </c>
      <c r="I22" s="273">
        <f>SUM(I23,I26,I29)</f>
        <v>0</v>
      </c>
      <c r="J22" s="279"/>
      <c r="K22" s="279"/>
      <c r="L22" s="279"/>
      <c r="M22" s="289"/>
    </row>
    <row r="23" spans="1:13" s="210" customFormat="1" ht="15.75">
      <c r="A23" s="285" t="s">
        <v>139</v>
      </c>
      <c r="B23" s="279"/>
      <c r="C23" s="279"/>
      <c r="D23" s="279"/>
      <c r="E23" s="279"/>
      <c r="F23" s="279"/>
      <c r="G23" s="279"/>
      <c r="H23" s="281">
        <f>SUM(H24:H25)</f>
        <v>0</v>
      </c>
      <c r="I23" s="281">
        <f>SUM(I24:I25)</f>
        <v>0</v>
      </c>
      <c r="J23" s="279"/>
      <c r="K23" s="279"/>
      <c r="L23" s="279"/>
      <c r="M23" s="289"/>
    </row>
    <row r="24" spans="1:13" s="211" customFormat="1">
      <c r="A24" s="287"/>
      <c r="B24" s="275"/>
      <c r="C24" s="275"/>
      <c r="D24" s="275"/>
      <c r="E24" s="275"/>
      <c r="F24" s="275"/>
      <c r="G24" s="275"/>
      <c r="H24" s="278"/>
      <c r="I24" s="278"/>
      <c r="J24" s="275"/>
      <c r="K24" s="275"/>
      <c r="L24" s="275"/>
      <c r="M24" s="288"/>
    </row>
    <row r="25" spans="1:13" s="211" customFormat="1">
      <c r="A25" s="287"/>
      <c r="B25" s="275"/>
      <c r="C25" s="275"/>
      <c r="D25" s="275"/>
      <c r="E25" s="275"/>
      <c r="F25" s="275"/>
      <c r="G25" s="275"/>
      <c r="H25" s="278"/>
      <c r="I25" s="278"/>
      <c r="J25" s="275"/>
      <c r="K25" s="275"/>
      <c r="L25" s="275"/>
      <c r="M25" s="288"/>
    </row>
    <row r="26" spans="1:13" s="210" customFormat="1" ht="15.75">
      <c r="A26" s="285" t="s">
        <v>140</v>
      </c>
      <c r="B26" s="279"/>
      <c r="C26" s="279"/>
      <c r="D26" s="279"/>
      <c r="E26" s="279"/>
      <c r="F26" s="279"/>
      <c r="G26" s="279"/>
      <c r="H26" s="281">
        <f>SUM(H27:H28)</f>
        <v>0</v>
      </c>
      <c r="I26" s="281">
        <f>SUM(I27:I28)</f>
        <v>0</v>
      </c>
      <c r="J26" s="279"/>
      <c r="K26" s="279"/>
      <c r="L26" s="279"/>
      <c r="M26" s="289"/>
    </row>
    <row r="27" spans="1:13" s="211" customFormat="1">
      <c r="A27" s="287"/>
      <c r="B27" s="275"/>
      <c r="C27" s="275"/>
      <c r="D27" s="275"/>
      <c r="E27" s="275"/>
      <c r="F27" s="275"/>
      <c r="G27" s="275"/>
      <c r="H27" s="278"/>
      <c r="I27" s="278"/>
      <c r="J27" s="275"/>
      <c r="K27" s="275"/>
      <c r="L27" s="275"/>
      <c r="M27" s="288"/>
    </row>
    <row r="28" spans="1:13" s="211" customFormat="1">
      <c r="A28" s="287"/>
      <c r="B28" s="275"/>
      <c r="C28" s="275"/>
      <c r="D28" s="275"/>
      <c r="E28" s="275"/>
      <c r="F28" s="275"/>
      <c r="G28" s="275"/>
      <c r="H28" s="278"/>
      <c r="I28" s="278"/>
      <c r="J28" s="275"/>
      <c r="K28" s="275"/>
      <c r="L28" s="275"/>
      <c r="M28" s="288"/>
    </row>
    <row r="29" spans="1:13" s="210" customFormat="1" ht="15.75">
      <c r="A29" s="285" t="s">
        <v>66</v>
      </c>
      <c r="B29" s="279"/>
      <c r="C29" s="279"/>
      <c r="D29" s="279"/>
      <c r="E29" s="279"/>
      <c r="F29" s="279"/>
      <c r="G29" s="279"/>
      <c r="H29" s="281">
        <f>SUM(H30:H31)</f>
        <v>0</v>
      </c>
      <c r="I29" s="281">
        <f>SUM(I30:I31)</f>
        <v>0</v>
      </c>
      <c r="J29" s="279"/>
      <c r="K29" s="279"/>
      <c r="L29" s="279"/>
      <c r="M29" s="289"/>
    </row>
    <row r="30" spans="1:13" s="211" customFormat="1">
      <c r="A30" s="287"/>
      <c r="B30" s="275"/>
      <c r="C30" s="275"/>
      <c r="D30" s="275"/>
      <c r="E30" s="275"/>
      <c r="F30" s="275"/>
      <c r="G30" s="275"/>
      <c r="H30" s="278"/>
      <c r="I30" s="278"/>
      <c r="J30" s="275"/>
      <c r="K30" s="275"/>
      <c r="L30" s="275"/>
      <c r="M30" s="288"/>
    </row>
    <row r="31" spans="1:13" s="211" customFormat="1" ht="15.75" thickBot="1">
      <c r="A31" s="290"/>
      <c r="B31" s="291"/>
      <c r="C31" s="291"/>
      <c r="D31" s="291"/>
      <c r="E31" s="291"/>
      <c r="F31" s="291"/>
      <c r="G31" s="291"/>
      <c r="H31" s="292"/>
      <c r="I31" s="292"/>
      <c r="J31" s="291"/>
      <c r="K31" s="291"/>
      <c r="L31" s="291"/>
      <c r="M31" s="293"/>
    </row>
    <row r="33" spans="1:1">
      <c r="A33" s="364" t="s">
        <v>258</v>
      </c>
    </row>
    <row r="34" spans="1:1">
      <c r="A34" s="364" t="s">
        <v>259</v>
      </c>
    </row>
  </sheetData>
  <mergeCells count="1">
    <mergeCell ref="A2: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CZ23"/>
  <sheetViews>
    <sheetView zoomScale="70" zoomScaleNormal="70" workbookViewId="0">
      <selection activeCell="A24" sqref="A24"/>
    </sheetView>
  </sheetViews>
  <sheetFormatPr defaultColWidth="9.140625" defaultRowHeight="12.75"/>
  <cols>
    <col min="1" max="1" width="9.140625" style="213"/>
    <col min="2" max="2" width="34.140625" style="213" customWidth="1"/>
    <col min="3" max="3" width="24.5703125" style="213" customWidth="1"/>
    <col min="4" max="4" width="21" style="213" customWidth="1"/>
    <col min="5" max="5" width="20.140625" style="213" customWidth="1"/>
    <col min="6" max="6" width="24" style="213" customWidth="1"/>
    <col min="7" max="7" width="21.42578125" style="213" customWidth="1"/>
    <col min="8" max="8" width="25.85546875" style="213" customWidth="1"/>
    <col min="9" max="9" width="17.85546875" style="213" customWidth="1"/>
    <col min="10" max="10" width="37.42578125" style="213" customWidth="1"/>
    <col min="11" max="11" width="23.140625" style="213" customWidth="1"/>
    <col min="12" max="12" width="27.7109375" style="213" customWidth="1"/>
    <col min="13" max="13" width="12.28515625" style="236" bestFit="1" customWidth="1"/>
    <col min="14" max="14" width="9.140625" style="236"/>
    <col min="15" max="15" width="12.28515625" style="236" bestFit="1" customWidth="1"/>
    <col min="16" max="104" width="9.140625" style="236"/>
    <col min="105" max="16384" width="9.140625" style="213"/>
  </cols>
  <sheetData>
    <row r="1" spans="1:104" ht="26.25" customHeight="1">
      <c r="B1" s="388" t="s">
        <v>236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235"/>
      <c r="O1" s="237"/>
    </row>
    <row r="2" spans="1:104" ht="15.75" thickBot="1">
      <c r="H2" s="240"/>
      <c r="I2" s="240"/>
      <c r="J2" s="241"/>
      <c r="K2" s="240"/>
      <c r="L2" s="242" t="s">
        <v>228</v>
      </c>
    </row>
    <row r="3" spans="1:104" s="214" customFormat="1" ht="171.75" customHeight="1" thickBot="1">
      <c r="A3" s="248" t="s">
        <v>125</v>
      </c>
      <c r="B3" s="249" t="s">
        <v>119</v>
      </c>
      <c r="C3" s="249" t="s">
        <v>233</v>
      </c>
      <c r="D3" s="249" t="s">
        <v>234</v>
      </c>
      <c r="E3" s="249" t="s">
        <v>224</v>
      </c>
      <c r="F3" s="249" t="s">
        <v>239</v>
      </c>
      <c r="G3" s="249" t="s">
        <v>120</v>
      </c>
      <c r="H3" s="249" t="s">
        <v>225</v>
      </c>
      <c r="I3" s="249" t="s">
        <v>235</v>
      </c>
      <c r="J3" s="249" t="s">
        <v>226</v>
      </c>
      <c r="K3" s="249" t="s">
        <v>227</v>
      </c>
      <c r="L3" s="250" t="s">
        <v>240</v>
      </c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  <c r="BY3" s="238"/>
      <c r="BZ3" s="238"/>
      <c r="CA3" s="238"/>
      <c r="CB3" s="238"/>
      <c r="CC3" s="238"/>
      <c r="CD3" s="238"/>
      <c r="CE3" s="238"/>
      <c r="CF3" s="238"/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</row>
    <row r="4" spans="1:104" s="209" customFormat="1" ht="15" customHeight="1">
      <c r="A4" s="393" t="s">
        <v>222</v>
      </c>
      <c r="B4" s="394"/>
      <c r="C4" s="394"/>
      <c r="D4" s="395"/>
      <c r="E4" s="246"/>
      <c r="F4" s="246"/>
      <c r="G4" s="246"/>
      <c r="H4" s="246"/>
      <c r="I4" s="246"/>
      <c r="J4" s="246"/>
      <c r="K4" s="246"/>
      <c r="L4" s="247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238"/>
      <c r="CN4" s="238"/>
      <c r="CO4" s="238"/>
      <c r="CP4" s="238"/>
      <c r="CQ4" s="238"/>
      <c r="CR4" s="238"/>
      <c r="CS4" s="238"/>
      <c r="CT4" s="238"/>
      <c r="CU4" s="238"/>
      <c r="CV4" s="238"/>
      <c r="CW4" s="238"/>
      <c r="CX4" s="238"/>
      <c r="CY4" s="238"/>
      <c r="CZ4" s="238"/>
    </row>
    <row r="5" spans="1:104" s="214" customFormat="1" ht="15" customHeight="1">
      <c r="A5" s="264"/>
      <c r="B5" s="226"/>
      <c r="C5" s="226"/>
      <c r="D5" s="226"/>
      <c r="E5" s="226"/>
      <c r="F5" s="226"/>
      <c r="G5" s="226"/>
      <c r="H5" s="226"/>
      <c r="I5" s="226"/>
      <c r="J5" s="227"/>
      <c r="K5" s="227"/>
      <c r="L5" s="243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B5" s="238"/>
      <c r="CC5" s="238"/>
      <c r="CD5" s="238"/>
      <c r="CE5" s="238"/>
      <c r="CF5" s="238"/>
      <c r="CG5" s="238"/>
      <c r="CH5" s="238"/>
      <c r="CI5" s="238"/>
      <c r="CJ5" s="238"/>
      <c r="CK5" s="238"/>
      <c r="CL5" s="238"/>
      <c r="CM5" s="238"/>
      <c r="CN5" s="238"/>
      <c r="CO5" s="238"/>
      <c r="CP5" s="238"/>
      <c r="CQ5" s="238"/>
      <c r="CR5" s="238"/>
      <c r="CS5" s="238"/>
      <c r="CT5" s="238"/>
      <c r="CU5" s="238"/>
      <c r="CV5" s="238"/>
      <c r="CW5" s="238"/>
      <c r="CX5" s="238"/>
      <c r="CY5" s="238"/>
      <c r="CZ5" s="238"/>
    </row>
    <row r="6" spans="1:104" s="214" customFormat="1" ht="15" customHeight="1">
      <c r="A6" s="264"/>
      <c r="B6" s="226"/>
      <c r="C6" s="226"/>
      <c r="D6" s="226"/>
      <c r="E6" s="226"/>
      <c r="F6" s="226"/>
      <c r="G6" s="226"/>
      <c r="H6" s="228"/>
      <c r="I6" s="228"/>
      <c r="J6" s="227"/>
      <c r="K6" s="227"/>
      <c r="L6" s="243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</row>
    <row r="7" spans="1:104" s="214" customFormat="1" ht="15" customHeight="1">
      <c r="A7" s="264"/>
      <c r="B7" s="226"/>
      <c r="C7" s="226"/>
      <c r="D7" s="226"/>
      <c r="E7" s="226"/>
      <c r="F7" s="226"/>
      <c r="G7" s="226"/>
      <c r="H7" s="228"/>
      <c r="I7" s="228"/>
      <c r="J7" s="227"/>
      <c r="K7" s="227"/>
      <c r="L7" s="243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38"/>
      <c r="BO7" s="238"/>
      <c r="BP7" s="238"/>
      <c r="BQ7" s="238"/>
      <c r="BR7" s="238"/>
      <c r="BS7" s="238"/>
      <c r="BT7" s="238"/>
      <c r="BU7" s="238"/>
      <c r="BV7" s="238"/>
      <c r="BW7" s="238"/>
      <c r="BX7" s="238"/>
      <c r="BY7" s="238"/>
      <c r="BZ7" s="238"/>
      <c r="CA7" s="238"/>
      <c r="CB7" s="238"/>
      <c r="CC7" s="238"/>
      <c r="CD7" s="238"/>
      <c r="CE7" s="238"/>
      <c r="CF7" s="238"/>
      <c r="CG7" s="238"/>
      <c r="CH7" s="238"/>
      <c r="CI7" s="238"/>
      <c r="CJ7" s="238"/>
      <c r="CK7" s="238"/>
      <c r="CL7" s="238"/>
      <c r="CM7" s="238"/>
      <c r="CN7" s="238"/>
      <c r="CO7" s="238"/>
      <c r="CP7" s="238"/>
      <c r="CQ7" s="238"/>
      <c r="CR7" s="238"/>
      <c r="CS7" s="238"/>
      <c r="CT7" s="238"/>
      <c r="CU7" s="238"/>
      <c r="CV7" s="238"/>
      <c r="CW7" s="238"/>
      <c r="CX7" s="238"/>
      <c r="CY7" s="238"/>
      <c r="CZ7" s="238"/>
    </row>
    <row r="8" spans="1:104" s="214" customFormat="1" ht="15" customHeight="1">
      <c r="A8" s="264"/>
      <c r="B8" s="226"/>
      <c r="C8" s="226"/>
      <c r="D8" s="226"/>
      <c r="E8" s="226"/>
      <c r="F8" s="226"/>
      <c r="G8" s="226"/>
      <c r="H8" s="226"/>
      <c r="I8" s="226"/>
      <c r="J8" s="227"/>
      <c r="K8" s="227"/>
      <c r="L8" s="243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238"/>
      <c r="BY8" s="238"/>
      <c r="BZ8" s="238"/>
      <c r="CA8" s="238"/>
      <c r="CB8" s="238"/>
      <c r="CC8" s="238"/>
      <c r="CD8" s="238"/>
      <c r="CE8" s="238"/>
      <c r="CF8" s="238"/>
      <c r="CG8" s="238"/>
      <c r="CH8" s="238"/>
      <c r="CI8" s="238"/>
      <c r="CJ8" s="238"/>
      <c r="CK8" s="238"/>
      <c r="CL8" s="238"/>
      <c r="CM8" s="238"/>
      <c r="CN8" s="238"/>
      <c r="CO8" s="238"/>
      <c r="CP8" s="238"/>
      <c r="CQ8" s="238"/>
      <c r="CR8" s="238"/>
      <c r="CS8" s="238"/>
      <c r="CT8" s="238"/>
      <c r="CU8" s="238"/>
      <c r="CV8" s="238"/>
      <c r="CW8" s="238"/>
      <c r="CX8" s="238"/>
      <c r="CY8" s="238"/>
      <c r="CZ8" s="238"/>
    </row>
    <row r="9" spans="1:104" s="214" customFormat="1" ht="15" customHeight="1">
      <c r="A9" s="264"/>
      <c r="B9" s="226"/>
      <c r="C9" s="226"/>
      <c r="D9" s="226"/>
      <c r="E9" s="226"/>
      <c r="F9" s="226"/>
      <c r="G9" s="226"/>
      <c r="H9" s="226"/>
      <c r="I9" s="226"/>
      <c r="J9" s="227"/>
      <c r="K9" s="227"/>
      <c r="L9" s="243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38"/>
      <c r="BO9" s="238"/>
      <c r="BP9" s="238"/>
      <c r="BQ9" s="238"/>
      <c r="BR9" s="238"/>
      <c r="BS9" s="238"/>
      <c r="BT9" s="238"/>
      <c r="BU9" s="238"/>
      <c r="BV9" s="238"/>
      <c r="BW9" s="238"/>
      <c r="BX9" s="238"/>
      <c r="BY9" s="238"/>
      <c r="BZ9" s="238"/>
      <c r="CA9" s="238"/>
      <c r="CB9" s="238"/>
      <c r="CC9" s="238"/>
      <c r="CD9" s="238"/>
      <c r="CE9" s="238"/>
      <c r="CF9" s="238"/>
      <c r="CG9" s="238"/>
      <c r="CH9" s="238"/>
      <c r="CI9" s="238"/>
      <c r="CJ9" s="238"/>
      <c r="CK9" s="238"/>
      <c r="CL9" s="238"/>
      <c r="CM9" s="238"/>
      <c r="CN9" s="238"/>
      <c r="CO9" s="238"/>
      <c r="CP9" s="238"/>
      <c r="CQ9" s="238"/>
      <c r="CR9" s="238"/>
      <c r="CS9" s="238"/>
      <c r="CT9" s="238"/>
      <c r="CU9" s="238"/>
      <c r="CV9" s="238"/>
      <c r="CW9" s="238"/>
      <c r="CX9" s="238"/>
      <c r="CY9" s="238"/>
      <c r="CZ9" s="238"/>
    </row>
    <row r="10" spans="1:104" s="214" customFormat="1" ht="15" customHeight="1">
      <c r="A10" s="264"/>
      <c r="B10" s="226"/>
      <c r="C10" s="226"/>
      <c r="D10" s="226"/>
      <c r="E10" s="226"/>
      <c r="F10" s="226"/>
      <c r="G10" s="226"/>
      <c r="H10" s="226"/>
      <c r="I10" s="226"/>
      <c r="J10" s="227"/>
      <c r="K10" s="227"/>
      <c r="L10" s="243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  <c r="CJ10" s="238"/>
      <c r="CK10" s="238"/>
      <c r="CL10" s="238"/>
      <c r="CM10" s="238"/>
      <c r="CN10" s="238"/>
      <c r="CO10" s="238"/>
      <c r="CP10" s="238"/>
      <c r="CQ10" s="238"/>
      <c r="CR10" s="238"/>
      <c r="CS10" s="238"/>
      <c r="CT10" s="238"/>
      <c r="CU10" s="238"/>
      <c r="CV10" s="238"/>
      <c r="CW10" s="238"/>
      <c r="CX10" s="238"/>
      <c r="CY10" s="238"/>
      <c r="CZ10" s="238"/>
    </row>
    <row r="11" spans="1:104" s="214" customFormat="1" ht="15" customHeight="1">
      <c r="A11" s="264"/>
      <c r="B11" s="226"/>
      <c r="C11" s="226"/>
      <c r="D11" s="226"/>
      <c r="E11" s="226"/>
      <c r="F11" s="226"/>
      <c r="G11" s="226"/>
      <c r="H11" s="226"/>
      <c r="I11" s="226"/>
      <c r="J11" s="227"/>
      <c r="K11" s="227"/>
      <c r="L11" s="243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</row>
    <row r="12" spans="1:104" s="214" customFormat="1" ht="15" customHeight="1">
      <c r="A12" s="264"/>
      <c r="B12" s="226"/>
      <c r="C12" s="226"/>
      <c r="D12" s="226"/>
      <c r="E12" s="226"/>
      <c r="F12" s="226"/>
      <c r="G12" s="226"/>
      <c r="H12" s="226"/>
      <c r="I12" s="226"/>
      <c r="J12" s="227"/>
      <c r="K12" s="227"/>
      <c r="L12" s="243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</row>
    <row r="13" spans="1:104" s="214" customFormat="1" ht="15" customHeight="1">
      <c r="A13" s="390" t="s">
        <v>223</v>
      </c>
      <c r="B13" s="391"/>
      <c r="C13" s="391"/>
      <c r="D13" s="392"/>
      <c r="E13" s="226"/>
      <c r="F13" s="226"/>
      <c r="G13" s="226"/>
      <c r="H13" s="226"/>
      <c r="I13" s="226"/>
      <c r="J13" s="227"/>
      <c r="K13" s="227"/>
      <c r="L13" s="243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</row>
    <row r="14" spans="1:104" s="215" customFormat="1" ht="15" customHeight="1">
      <c r="A14" s="265"/>
      <c r="B14" s="229"/>
      <c r="C14" s="229"/>
      <c r="D14" s="230"/>
      <c r="E14" s="230"/>
      <c r="F14" s="230"/>
      <c r="G14" s="229"/>
      <c r="H14" s="231"/>
      <c r="I14" s="231"/>
      <c r="J14" s="229"/>
      <c r="K14" s="229"/>
      <c r="L14" s="244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</row>
    <row r="15" spans="1:104" ht="15" customHeight="1">
      <c r="A15" s="266"/>
      <c r="B15" s="232"/>
      <c r="C15" s="229"/>
      <c r="D15" s="233"/>
      <c r="E15" s="233"/>
      <c r="F15" s="233"/>
      <c r="G15" s="232"/>
      <c r="H15" s="234"/>
      <c r="I15" s="234"/>
      <c r="J15" s="232"/>
      <c r="K15" s="232"/>
      <c r="L15" s="245"/>
      <c r="O15" s="235"/>
    </row>
    <row r="16" spans="1:104" ht="15" customHeight="1">
      <c r="A16" s="266"/>
      <c r="B16" s="232"/>
      <c r="C16" s="232"/>
      <c r="D16" s="233"/>
      <c r="E16" s="233"/>
      <c r="F16" s="233"/>
      <c r="G16" s="232"/>
      <c r="H16" s="232"/>
      <c r="I16" s="232"/>
      <c r="J16" s="232"/>
      <c r="K16" s="232"/>
      <c r="L16" s="245"/>
    </row>
    <row r="17" spans="1:12" ht="15" customHeight="1">
      <c r="A17" s="266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67"/>
    </row>
    <row r="18" spans="1:12" ht="15" customHeight="1">
      <c r="A18" s="26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67"/>
    </row>
    <row r="19" spans="1:12" ht="15" customHeight="1">
      <c r="A19" s="266"/>
      <c r="B19" s="216"/>
      <c r="C19" s="216"/>
      <c r="D19" s="216"/>
      <c r="E19" s="216"/>
      <c r="F19" s="216"/>
      <c r="G19" s="216"/>
      <c r="H19" s="216"/>
      <c r="I19" s="216"/>
      <c r="J19" s="217"/>
      <c r="K19" s="217"/>
      <c r="L19" s="267"/>
    </row>
    <row r="20" spans="1:12" ht="15" customHeight="1">
      <c r="A20" s="266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67"/>
    </row>
    <row r="21" spans="1:12" ht="15" customHeight="1" thickBot="1">
      <c r="A21" s="268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70"/>
    </row>
    <row r="23" spans="1:12" ht="14.25">
      <c r="A23" s="364" t="s">
        <v>261</v>
      </c>
    </row>
  </sheetData>
  <mergeCells count="3">
    <mergeCell ref="A13:D13"/>
    <mergeCell ref="B1:L1"/>
    <mergeCell ref="A4:D4"/>
  </mergeCells>
  <dataValidations count="1">
    <dataValidation type="list" allowBlank="1" showInputMessage="1" showErrorMessage="1" sqref="C5:C12 C14:C16">
      <formula1>"Заем,Кредит,ВКЛ (Возобновляемая кредитная линия),НКЛ (Невозобновляемая кредитная линия),Овердрафт,Инвестиционный кредит,Иной вид кредита"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0" zoomScaleNormal="70" workbookViewId="0">
      <selection activeCell="E12" sqref="E12"/>
    </sheetView>
  </sheetViews>
  <sheetFormatPr defaultColWidth="9.140625" defaultRowHeight="12.75"/>
  <cols>
    <col min="1" max="1" width="6" style="220" customWidth="1"/>
    <col min="2" max="4" width="16.5703125" style="284" customWidth="1"/>
    <col min="5" max="5" width="23" style="284" customWidth="1"/>
    <col min="6" max="8" width="16.5703125" style="284" customWidth="1"/>
    <col min="9" max="9" width="19.5703125" style="284" customWidth="1"/>
    <col min="10" max="11" width="16.5703125" style="284" customWidth="1"/>
    <col min="12" max="16384" width="9.140625" style="220"/>
  </cols>
  <sheetData>
    <row r="1" spans="1:11" ht="30" customHeight="1">
      <c r="A1" s="396" t="s">
        <v>237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13.5" thickBot="1">
      <c r="B2" s="220"/>
      <c r="C2" s="220"/>
      <c r="D2" s="220"/>
      <c r="E2" s="220"/>
      <c r="F2" s="220"/>
      <c r="G2" s="220"/>
      <c r="H2" s="220"/>
      <c r="I2" s="220"/>
      <c r="J2" s="220"/>
      <c r="K2" s="321" t="s">
        <v>228</v>
      </c>
    </row>
    <row r="3" spans="1:11" s="219" customFormat="1" ht="99" customHeight="1" thickBot="1">
      <c r="A3" s="334" t="s">
        <v>125</v>
      </c>
      <c r="B3" s="335" t="s">
        <v>124</v>
      </c>
      <c r="C3" s="335" t="s">
        <v>229</v>
      </c>
      <c r="D3" s="335" t="s">
        <v>142</v>
      </c>
      <c r="E3" s="335" t="s">
        <v>238</v>
      </c>
      <c r="F3" s="335" t="s">
        <v>143</v>
      </c>
      <c r="G3" s="335" t="s">
        <v>144</v>
      </c>
      <c r="H3" s="335" t="s">
        <v>120</v>
      </c>
      <c r="I3" s="335" t="s">
        <v>145</v>
      </c>
      <c r="J3" s="335" t="s">
        <v>241</v>
      </c>
      <c r="K3" s="365" t="s">
        <v>146</v>
      </c>
    </row>
    <row r="4" spans="1:11" s="219" customFormat="1">
      <c r="A4" s="330" t="s">
        <v>147</v>
      </c>
      <c r="B4" s="331"/>
      <c r="C4" s="331"/>
      <c r="D4" s="331"/>
      <c r="E4" s="331"/>
      <c r="F4" s="331"/>
      <c r="G4" s="331"/>
      <c r="H4" s="331"/>
      <c r="I4" s="332">
        <f>SUM(I5:I7)</f>
        <v>0</v>
      </c>
      <c r="J4" s="332">
        <f>SUM(J5:J7)</f>
        <v>0</v>
      </c>
      <c r="K4" s="333"/>
    </row>
    <row r="5" spans="1:11" ht="18.75" customHeight="1">
      <c r="A5" s="324"/>
      <c r="B5" s="317"/>
      <c r="C5" s="317"/>
      <c r="D5" s="317"/>
      <c r="E5" s="317"/>
      <c r="F5" s="318"/>
      <c r="G5" s="318"/>
      <c r="H5" s="319"/>
      <c r="I5" s="320"/>
      <c r="J5" s="320"/>
      <c r="K5" s="325"/>
    </row>
    <row r="6" spans="1:11">
      <c r="A6" s="324"/>
      <c r="B6" s="317"/>
      <c r="C6" s="317"/>
      <c r="D6" s="317"/>
      <c r="E6" s="317"/>
      <c r="F6" s="317"/>
      <c r="G6" s="317"/>
      <c r="H6" s="317"/>
      <c r="I6" s="320"/>
      <c r="J6" s="320"/>
      <c r="K6" s="325"/>
    </row>
    <row r="7" spans="1:11">
      <c r="A7" s="324"/>
      <c r="B7" s="317"/>
      <c r="C7" s="317"/>
      <c r="D7" s="317"/>
      <c r="E7" s="317"/>
      <c r="F7" s="317"/>
      <c r="G7" s="317"/>
      <c r="H7" s="317"/>
      <c r="I7" s="320"/>
      <c r="J7" s="320"/>
      <c r="K7" s="325"/>
    </row>
    <row r="8" spans="1:11" s="219" customFormat="1">
      <c r="A8" s="322" t="s">
        <v>148</v>
      </c>
      <c r="B8" s="315"/>
      <c r="C8" s="315"/>
      <c r="D8" s="315"/>
      <c r="E8" s="315"/>
      <c r="F8" s="315"/>
      <c r="G8" s="315"/>
      <c r="H8" s="315"/>
      <c r="I8" s="316">
        <f>SUM(I9:I11)</f>
        <v>0</v>
      </c>
      <c r="J8" s="316">
        <f>SUM(J9:J11)</f>
        <v>0</v>
      </c>
      <c r="K8" s="323"/>
    </row>
    <row r="9" spans="1:11">
      <c r="A9" s="324"/>
      <c r="B9" s="317"/>
      <c r="C9" s="317"/>
      <c r="D9" s="317"/>
      <c r="E9" s="317"/>
      <c r="F9" s="317"/>
      <c r="G9" s="317"/>
      <c r="H9" s="317"/>
      <c r="I9" s="320"/>
      <c r="J9" s="320"/>
      <c r="K9" s="325"/>
    </row>
    <row r="10" spans="1:11">
      <c r="A10" s="324"/>
      <c r="B10" s="317"/>
      <c r="C10" s="317"/>
      <c r="D10" s="317"/>
      <c r="E10" s="317"/>
      <c r="F10" s="317"/>
      <c r="G10" s="317"/>
      <c r="H10" s="317"/>
      <c r="I10" s="320"/>
      <c r="J10" s="320"/>
      <c r="K10" s="325"/>
    </row>
    <row r="11" spans="1:11" ht="13.5" thickBot="1">
      <c r="A11" s="326"/>
      <c r="B11" s="327"/>
      <c r="C11" s="327"/>
      <c r="D11" s="327"/>
      <c r="E11" s="327"/>
      <c r="F11" s="327"/>
      <c r="G11" s="327"/>
      <c r="H11" s="327"/>
      <c r="I11" s="328"/>
      <c r="J11" s="328"/>
      <c r="K11" s="329"/>
    </row>
    <row r="12" spans="1:11">
      <c r="A12" s="284"/>
    </row>
    <row r="13" spans="1:11" ht="14.25">
      <c r="A13" s="366" t="s">
        <v>261</v>
      </c>
    </row>
    <row r="14" spans="1:11">
      <c r="A14" s="284"/>
    </row>
    <row r="15" spans="1:11">
      <c r="A15" s="284"/>
    </row>
    <row r="16" spans="1:11">
      <c r="A16" s="284"/>
    </row>
    <row r="17" spans="1:1">
      <c r="A17" s="284"/>
    </row>
    <row r="18" spans="1:1">
      <c r="A18" s="284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2" zoomScaleNormal="100" workbookViewId="0">
      <selection activeCell="F6" sqref="F6"/>
    </sheetView>
  </sheetViews>
  <sheetFormatPr defaultColWidth="9.140625" defaultRowHeight="12.75"/>
  <cols>
    <col min="1" max="1" width="4.85546875" style="369" customWidth="1"/>
    <col min="2" max="2" width="17" style="369" customWidth="1"/>
    <col min="3" max="3" width="16.5703125" style="369" customWidth="1"/>
    <col min="4" max="4" width="16.85546875" style="369" customWidth="1"/>
    <col min="5" max="6" width="16.5703125" style="369" customWidth="1"/>
    <col min="7" max="11" width="17.140625" style="369" customWidth="1"/>
    <col min="12" max="16384" width="9.140625" style="369"/>
  </cols>
  <sheetData>
    <row r="1" spans="1:14" s="211" customFormat="1" hidden="1">
      <c r="J1" s="208">
        <f ca="1">TODAY()</f>
        <v>46127</v>
      </c>
      <c r="L1" s="367">
        <f ca="1">IF(MONTH(J1)&lt;4,12,IF(MONTH(J1)&lt;7,3,IF(MONTH(J1)&lt;10,6,9)))</f>
        <v>3</v>
      </c>
      <c r="M1" s="367">
        <f ca="1">LOOKUP(L1,[69]Лист1!B3:C6)</f>
        <v>31</v>
      </c>
      <c r="N1" s="367">
        <f ca="1">LOOKUP(L1,[69]Лист1!B3:D6)</f>
        <v>2022</v>
      </c>
    </row>
    <row r="2" spans="1:14" ht="18">
      <c r="A2" s="400" t="s">
        <v>266</v>
      </c>
      <c r="B2" s="400"/>
      <c r="C2" s="400"/>
      <c r="D2" s="400"/>
      <c r="E2" s="400"/>
      <c r="F2" s="400"/>
      <c r="G2" s="400"/>
      <c r="H2" s="368"/>
      <c r="I2" s="368"/>
      <c r="J2" s="368"/>
      <c r="K2" s="368"/>
    </row>
    <row r="4" spans="1:14" s="370" customFormat="1" ht="25.5" customHeight="1">
      <c r="A4" s="398" t="s">
        <v>125</v>
      </c>
      <c r="B4" s="397" t="s">
        <v>267</v>
      </c>
      <c r="C4" s="397"/>
      <c r="D4" s="397" t="s">
        <v>268</v>
      </c>
      <c r="E4" s="397"/>
      <c r="F4" s="398" t="s">
        <v>269</v>
      </c>
      <c r="G4" s="398" t="s">
        <v>270</v>
      </c>
      <c r="H4" s="398" t="s">
        <v>271</v>
      </c>
      <c r="I4" s="398" t="s">
        <v>272</v>
      </c>
      <c r="J4" s="398" t="s">
        <v>284</v>
      </c>
      <c r="K4" s="398" t="s">
        <v>273</v>
      </c>
    </row>
    <row r="5" spans="1:14" s="370" customFormat="1" ht="25.5" customHeight="1">
      <c r="A5" s="399"/>
      <c r="B5" s="383" t="s">
        <v>274</v>
      </c>
      <c r="C5" s="383" t="s">
        <v>275</v>
      </c>
      <c r="D5" s="383" t="s">
        <v>274</v>
      </c>
      <c r="E5" s="383" t="s">
        <v>275</v>
      </c>
      <c r="F5" s="399"/>
      <c r="G5" s="399"/>
      <c r="H5" s="399"/>
      <c r="I5" s="399"/>
      <c r="J5" s="399"/>
      <c r="K5" s="399"/>
    </row>
    <row r="6" spans="1:14" s="374" customFormat="1">
      <c r="A6" s="371" t="s">
        <v>276</v>
      </c>
      <c r="B6" s="372"/>
      <c r="C6" s="373"/>
      <c r="D6" s="372"/>
      <c r="E6" s="373"/>
      <c r="F6" s="373"/>
      <c r="G6" s="373"/>
      <c r="H6" s="384">
        <f>ROUND(SUM(H7:H9),0)</f>
        <v>0</v>
      </c>
      <c r="I6" s="384">
        <f>ROUND(SUM(I7:I9),0)</f>
        <v>0</v>
      </c>
      <c r="J6" s="373"/>
      <c r="K6" s="373"/>
    </row>
    <row r="7" spans="1:14" s="379" customFormat="1">
      <c r="A7" s="375">
        <v>1</v>
      </c>
      <c r="B7" s="376"/>
      <c r="C7" s="377"/>
      <c r="D7" s="376"/>
      <c r="E7" s="377"/>
      <c r="F7" s="377"/>
      <c r="G7" s="377"/>
      <c r="H7" s="385"/>
      <c r="I7" s="385"/>
      <c r="J7" s="378"/>
      <c r="K7" s="378"/>
    </row>
    <row r="8" spans="1:14" s="379" customFormat="1" ht="12.75" customHeight="1">
      <c r="A8" s="375">
        <f>1+A7</f>
        <v>2</v>
      </c>
      <c r="B8" s="376"/>
      <c r="C8" s="377"/>
      <c r="D8" s="376"/>
      <c r="E8" s="377"/>
      <c r="F8" s="377"/>
      <c r="G8" s="377"/>
      <c r="H8" s="385"/>
      <c r="I8" s="385"/>
      <c r="J8" s="378"/>
      <c r="K8" s="378"/>
    </row>
    <row r="9" spans="1:14" s="379" customFormat="1">
      <c r="A9" s="375">
        <f t="shared" ref="A9" si="0">1+A8</f>
        <v>3</v>
      </c>
      <c r="B9" s="376"/>
      <c r="C9" s="377"/>
      <c r="D9" s="376"/>
      <c r="E9" s="377"/>
      <c r="F9" s="377"/>
      <c r="G9" s="377"/>
      <c r="H9" s="385"/>
      <c r="I9" s="385"/>
      <c r="J9" s="378"/>
      <c r="K9" s="378"/>
    </row>
    <row r="10" spans="1:14" s="374" customFormat="1">
      <c r="A10" s="371" t="s">
        <v>277</v>
      </c>
      <c r="B10" s="372"/>
      <c r="C10" s="373"/>
      <c r="D10" s="372"/>
      <c r="E10" s="373"/>
      <c r="F10" s="373"/>
      <c r="G10" s="373"/>
      <c r="H10" s="384">
        <f>ROUND(SUM(H11:H13),0)</f>
        <v>0</v>
      </c>
      <c r="I10" s="384">
        <f>ROUND(SUM(I11:I13),0)</f>
        <v>0</v>
      </c>
      <c r="J10" s="373"/>
      <c r="K10" s="373"/>
    </row>
    <row r="11" spans="1:14" s="379" customFormat="1">
      <c r="A11" s="375">
        <v>1</v>
      </c>
      <c r="B11" s="376"/>
      <c r="C11" s="377"/>
      <c r="D11" s="376"/>
      <c r="E11" s="377"/>
      <c r="F11" s="386"/>
      <c r="G11" s="380"/>
      <c r="H11" s="386"/>
      <c r="I11" s="385"/>
      <c r="J11" s="377"/>
      <c r="K11" s="380"/>
    </row>
    <row r="12" spans="1:14" s="379" customFormat="1" ht="12.75" customHeight="1">
      <c r="A12" s="375">
        <f>1+A11</f>
        <v>2</v>
      </c>
      <c r="B12" s="376"/>
      <c r="C12" s="377"/>
      <c r="D12" s="376"/>
      <c r="E12" s="377"/>
      <c r="F12" s="387"/>
      <c r="G12" s="380"/>
      <c r="H12" s="386"/>
      <c r="I12" s="385"/>
      <c r="J12" s="377"/>
      <c r="K12" s="380"/>
    </row>
    <row r="13" spans="1:14" s="379" customFormat="1">
      <c r="A13" s="375">
        <f t="shared" ref="A13" si="1">1+A12</f>
        <v>3</v>
      </c>
      <c r="B13" s="376"/>
      <c r="C13" s="377"/>
      <c r="D13" s="376"/>
      <c r="E13" s="377"/>
      <c r="F13" s="377"/>
      <c r="G13" s="377"/>
      <c r="H13" s="385"/>
      <c r="I13" s="385"/>
      <c r="J13" s="377"/>
      <c r="K13" s="377"/>
    </row>
    <row r="14" spans="1:14" s="381" customFormat="1" ht="39.75" customHeight="1">
      <c r="A14" s="397" t="s">
        <v>125</v>
      </c>
      <c r="B14" s="397" t="s">
        <v>278</v>
      </c>
      <c r="C14" s="397"/>
      <c r="D14" s="397" t="s">
        <v>279</v>
      </c>
      <c r="E14" s="397"/>
      <c r="F14" s="397" t="s">
        <v>286</v>
      </c>
      <c r="G14" s="397" t="s">
        <v>280</v>
      </c>
      <c r="H14" s="397" t="s">
        <v>281</v>
      </c>
      <c r="I14" s="397" t="s">
        <v>272</v>
      </c>
      <c r="J14" s="397" t="s">
        <v>285</v>
      </c>
      <c r="K14" s="397" t="s">
        <v>282</v>
      </c>
    </row>
    <row r="15" spans="1:14" s="381" customFormat="1" ht="15" customHeight="1">
      <c r="A15" s="397"/>
      <c r="B15" s="383" t="s">
        <v>274</v>
      </c>
      <c r="C15" s="383" t="s">
        <v>275</v>
      </c>
      <c r="D15" s="383" t="s">
        <v>274</v>
      </c>
      <c r="E15" s="383" t="s">
        <v>275</v>
      </c>
      <c r="F15" s="397"/>
      <c r="G15" s="397"/>
      <c r="H15" s="397"/>
      <c r="I15" s="397"/>
      <c r="J15" s="397"/>
      <c r="K15" s="397"/>
    </row>
    <row r="16" spans="1:14">
      <c r="A16" s="371" t="s">
        <v>283</v>
      </c>
      <c r="B16" s="382"/>
      <c r="C16" s="382"/>
      <c r="D16" s="372"/>
      <c r="E16" s="373"/>
      <c r="F16" s="373"/>
      <c r="G16" s="373"/>
      <c r="H16" s="384">
        <f>SUM(H17:H19)</f>
        <v>0</v>
      </c>
      <c r="I16" s="384">
        <f>SUM(I17:I19)</f>
        <v>0</v>
      </c>
      <c r="J16" s="373"/>
      <c r="K16" s="373"/>
    </row>
    <row r="17" spans="1:11">
      <c r="A17" s="375">
        <v>1</v>
      </c>
      <c r="B17" s="376"/>
      <c r="C17" s="377"/>
      <c r="D17" s="376"/>
      <c r="E17" s="377"/>
      <c r="F17" s="377"/>
      <c r="G17" s="377"/>
      <c r="H17" s="385"/>
      <c r="I17" s="385"/>
      <c r="J17" s="377"/>
      <c r="K17" s="377"/>
    </row>
    <row r="18" spans="1:11">
      <c r="A18" s="375">
        <f>1+A17</f>
        <v>2</v>
      </c>
      <c r="B18" s="376"/>
      <c r="C18" s="377"/>
      <c r="D18" s="376"/>
      <c r="E18" s="377"/>
      <c r="F18" s="377"/>
      <c r="G18" s="377"/>
      <c r="H18" s="385"/>
      <c r="I18" s="385"/>
      <c r="J18" s="377"/>
      <c r="K18" s="377"/>
    </row>
    <row r="19" spans="1:11">
      <c r="A19" s="375">
        <f t="shared" ref="A19" si="2">1+A18</f>
        <v>3</v>
      </c>
      <c r="B19" s="376"/>
      <c r="C19" s="377"/>
      <c r="D19" s="376"/>
      <c r="E19" s="377"/>
      <c r="F19" s="377"/>
      <c r="G19" s="377"/>
      <c r="H19" s="385"/>
      <c r="I19" s="385"/>
      <c r="J19" s="377"/>
      <c r="K19" s="377"/>
    </row>
  </sheetData>
  <mergeCells count="19">
    <mergeCell ref="A2:G2"/>
    <mergeCell ref="A4:A5"/>
    <mergeCell ref="B4:C4"/>
    <mergeCell ref="D4:E4"/>
    <mergeCell ref="F4:F5"/>
    <mergeCell ref="G4:G5"/>
    <mergeCell ref="A14:A15"/>
    <mergeCell ref="B14:C14"/>
    <mergeCell ref="D14:E14"/>
    <mergeCell ref="F14:F15"/>
    <mergeCell ref="G14:G15"/>
    <mergeCell ref="I14:I15"/>
    <mergeCell ref="J14:J15"/>
    <mergeCell ref="K14:K15"/>
    <mergeCell ref="H4:H5"/>
    <mergeCell ref="I4:I5"/>
    <mergeCell ref="J4:J5"/>
    <mergeCell ref="K4:K5"/>
    <mergeCell ref="H14:H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70" zoomScaleNormal="70" workbookViewId="0">
      <selection activeCell="F3" sqref="F3"/>
    </sheetView>
  </sheetViews>
  <sheetFormatPr defaultColWidth="9.140625" defaultRowHeight="12.75"/>
  <cols>
    <col min="1" max="1" width="58.42578125" style="220" customWidth="1"/>
    <col min="2" max="2" width="19" style="220" customWidth="1"/>
    <col min="3" max="4" width="17.140625" style="220" customWidth="1"/>
    <col min="5" max="5" width="18.28515625" style="220" customWidth="1"/>
    <col min="6" max="6" width="37.140625" style="220" customWidth="1"/>
    <col min="7" max="16384" width="9.140625" style="220"/>
  </cols>
  <sheetData>
    <row r="1" spans="1:6" ht="75" customHeight="1">
      <c r="A1" s="401" t="s">
        <v>262</v>
      </c>
      <c r="B1" s="401"/>
      <c r="C1" s="401"/>
      <c r="D1" s="401"/>
      <c r="E1" s="401"/>
      <c r="F1" s="401"/>
    </row>
    <row r="2" spans="1:6" ht="18.75" thickBot="1">
      <c r="A2" s="336"/>
      <c r="B2" s="336"/>
      <c r="C2" s="336"/>
      <c r="D2" s="336"/>
      <c r="E2" s="336"/>
      <c r="F2" s="339" t="s">
        <v>228</v>
      </c>
    </row>
    <row r="3" spans="1:6" s="219" customFormat="1" ht="36.75" thickBot="1">
      <c r="A3" s="350" t="s">
        <v>150</v>
      </c>
      <c r="B3" s="351" t="s">
        <v>245</v>
      </c>
      <c r="C3" s="351" t="s">
        <v>245</v>
      </c>
      <c r="D3" s="351" t="s">
        <v>245</v>
      </c>
      <c r="E3" s="351" t="s">
        <v>245</v>
      </c>
      <c r="F3" s="352" t="s">
        <v>264</v>
      </c>
    </row>
    <row r="4" spans="1:6" ht="49.5" customHeight="1">
      <c r="A4" s="360" t="s">
        <v>242</v>
      </c>
      <c r="B4" s="361">
        <f>SUM(B5:B13)</f>
        <v>0</v>
      </c>
      <c r="C4" s="361">
        <f>SUM(C5:C13)</f>
        <v>0</v>
      </c>
      <c r="D4" s="361">
        <f>SUM(D5:D13)</f>
        <v>0</v>
      </c>
      <c r="E4" s="361">
        <f>SUM(E5:E13)</f>
        <v>0</v>
      </c>
      <c r="F4" s="362"/>
    </row>
    <row r="5" spans="1:6" ht="18">
      <c r="A5" s="354"/>
      <c r="B5" s="338"/>
      <c r="C5" s="338"/>
      <c r="D5" s="338"/>
      <c r="E5" s="338"/>
      <c r="F5" s="355"/>
    </row>
    <row r="6" spans="1:6" ht="18">
      <c r="A6" s="354"/>
      <c r="B6" s="338"/>
      <c r="C6" s="338"/>
      <c r="D6" s="338"/>
      <c r="E6" s="338"/>
      <c r="F6" s="355"/>
    </row>
    <row r="7" spans="1:6" ht="18">
      <c r="A7" s="354"/>
      <c r="B7" s="338"/>
      <c r="C7" s="338"/>
      <c r="D7" s="338"/>
      <c r="E7" s="338"/>
      <c r="F7" s="355"/>
    </row>
    <row r="8" spans="1:6" ht="18">
      <c r="A8" s="354"/>
      <c r="B8" s="338"/>
      <c r="C8" s="338"/>
      <c r="D8" s="338"/>
      <c r="E8" s="338"/>
      <c r="F8" s="355"/>
    </row>
    <row r="9" spans="1:6" ht="18">
      <c r="A9" s="354"/>
      <c r="B9" s="338"/>
      <c r="C9" s="338"/>
      <c r="D9" s="338"/>
      <c r="E9" s="338"/>
      <c r="F9" s="355"/>
    </row>
    <row r="10" spans="1:6" ht="18">
      <c r="A10" s="354"/>
      <c r="B10" s="338"/>
      <c r="C10" s="338"/>
      <c r="D10" s="338"/>
      <c r="E10" s="338"/>
      <c r="F10" s="355"/>
    </row>
    <row r="11" spans="1:6" ht="18">
      <c r="A11" s="354"/>
      <c r="B11" s="338"/>
      <c r="C11" s="338"/>
      <c r="D11" s="338"/>
      <c r="E11" s="338"/>
      <c r="F11" s="355"/>
    </row>
    <row r="12" spans="1:6" ht="18">
      <c r="A12" s="354"/>
      <c r="B12" s="338"/>
      <c r="C12" s="338"/>
      <c r="D12" s="338"/>
      <c r="E12" s="338"/>
      <c r="F12" s="355"/>
    </row>
    <row r="13" spans="1:6" ht="18">
      <c r="A13" s="354"/>
      <c r="B13" s="338"/>
      <c r="C13" s="338"/>
      <c r="D13" s="338"/>
      <c r="E13" s="338"/>
      <c r="F13" s="355"/>
    </row>
    <row r="14" spans="1:6" s="340" customFormat="1" ht="45.75" customHeight="1">
      <c r="A14" s="356" t="s">
        <v>243</v>
      </c>
      <c r="B14" s="337">
        <f>SUM(B15:B23)</f>
        <v>0</v>
      </c>
      <c r="C14" s="337">
        <f>SUM(C15:C23)</f>
        <v>0</v>
      </c>
      <c r="D14" s="337">
        <f>SUM(D15:D23)</f>
        <v>0</v>
      </c>
      <c r="E14" s="337">
        <f>SUM(E15:E23)</f>
        <v>0</v>
      </c>
      <c r="F14" s="353"/>
    </row>
    <row r="15" spans="1:6" ht="18">
      <c r="A15" s="354"/>
      <c r="B15" s="337"/>
      <c r="C15" s="337"/>
      <c r="D15" s="337"/>
      <c r="E15" s="337"/>
      <c r="F15" s="353"/>
    </row>
    <row r="16" spans="1:6" ht="18">
      <c r="A16" s="354"/>
      <c r="B16" s="338"/>
      <c r="C16" s="338"/>
      <c r="D16" s="338"/>
      <c r="E16" s="338"/>
      <c r="F16" s="355"/>
    </row>
    <row r="17" spans="1:6" ht="18">
      <c r="A17" s="354"/>
      <c r="B17" s="338"/>
      <c r="C17" s="338"/>
      <c r="D17" s="338"/>
      <c r="E17" s="338"/>
      <c r="F17" s="355"/>
    </row>
    <row r="18" spans="1:6" ht="18">
      <c r="A18" s="354"/>
      <c r="B18" s="338"/>
      <c r="C18" s="338"/>
      <c r="D18" s="338"/>
      <c r="E18" s="338"/>
      <c r="F18" s="355"/>
    </row>
    <row r="19" spans="1:6" ht="18">
      <c r="A19" s="354"/>
      <c r="B19" s="338"/>
      <c r="C19" s="338"/>
      <c r="D19" s="338"/>
      <c r="E19" s="338"/>
      <c r="F19" s="355"/>
    </row>
    <row r="20" spans="1:6" ht="18">
      <c r="A20" s="354"/>
      <c r="B20" s="338"/>
      <c r="C20" s="338"/>
      <c r="D20" s="338"/>
      <c r="E20" s="338"/>
      <c r="F20" s="355"/>
    </row>
    <row r="21" spans="1:6" ht="18">
      <c r="A21" s="354"/>
      <c r="B21" s="338"/>
      <c r="C21" s="338"/>
      <c r="D21" s="338"/>
      <c r="E21" s="338"/>
      <c r="F21" s="355"/>
    </row>
    <row r="22" spans="1:6" ht="18">
      <c r="A22" s="354"/>
      <c r="B22" s="338"/>
      <c r="C22" s="338"/>
      <c r="D22" s="338"/>
      <c r="E22" s="338"/>
      <c r="F22" s="355"/>
    </row>
    <row r="23" spans="1:6" ht="18">
      <c r="A23" s="354"/>
      <c r="B23" s="338"/>
      <c r="C23" s="338"/>
      <c r="D23" s="338"/>
      <c r="E23" s="338"/>
      <c r="F23" s="355"/>
    </row>
    <row r="24" spans="1:6" s="340" customFormat="1" ht="45.75" customHeight="1" thickBot="1">
      <c r="A24" s="357" t="s">
        <v>149</v>
      </c>
      <c r="B24" s="358">
        <f>B4-B14</f>
        <v>0</v>
      </c>
      <c r="C24" s="358">
        <f>C4-C14</f>
        <v>0</v>
      </c>
      <c r="D24" s="358">
        <f>D4-D14</f>
        <v>0</v>
      </c>
      <c r="E24" s="358">
        <f>E4-E14</f>
        <v>0</v>
      </c>
      <c r="F24" s="359"/>
    </row>
    <row r="26" spans="1:6" ht="22.5" customHeight="1">
      <c r="A26" s="402" t="s">
        <v>263</v>
      </c>
      <c r="B26" s="402"/>
      <c r="C26" s="402"/>
      <c r="D26" s="402"/>
      <c r="E26" s="402"/>
      <c r="F26" s="402"/>
    </row>
  </sheetData>
  <mergeCells count="2">
    <mergeCell ref="A1:F1"/>
    <mergeCell ref="A26:F2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zoomScale="70" zoomScaleNormal="70" workbookViewId="0">
      <selection activeCell="B10" sqref="B10:F10"/>
    </sheetView>
  </sheetViews>
  <sheetFormatPr defaultColWidth="9.140625" defaultRowHeight="12.75"/>
  <cols>
    <col min="1" max="1" width="1.85546875" style="218" customWidth="1"/>
    <col min="2" max="2" width="48.140625" style="218" customWidth="1"/>
    <col min="3" max="3" width="18" style="218" customWidth="1"/>
    <col min="4" max="4" width="18.42578125" style="218" customWidth="1"/>
    <col min="5" max="5" width="17.28515625" style="218" customWidth="1"/>
    <col min="6" max="6" width="19.42578125" style="218" customWidth="1"/>
    <col min="7" max="16384" width="9.140625" style="218"/>
  </cols>
  <sheetData>
    <row r="1" spans="2:6" ht="7.5" customHeight="1"/>
    <row r="2" spans="2:6" ht="87" customHeight="1" thickBot="1">
      <c r="B2" s="403" t="s">
        <v>251</v>
      </c>
      <c r="C2" s="403"/>
      <c r="D2" s="403"/>
      <c r="E2" s="403"/>
      <c r="F2" s="403"/>
    </row>
    <row r="3" spans="2:6" ht="43.5" customHeight="1" thickBot="1">
      <c r="B3" s="350" t="s">
        <v>150</v>
      </c>
      <c r="C3" s="351" t="s">
        <v>244</v>
      </c>
      <c r="D3" s="351" t="s">
        <v>244</v>
      </c>
      <c r="E3" s="351" t="s">
        <v>244</v>
      </c>
      <c r="F3" s="351" t="s">
        <v>244</v>
      </c>
    </row>
    <row r="4" spans="2:6" ht="36">
      <c r="B4" s="347" t="s">
        <v>246</v>
      </c>
      <c r="C4" s="348"/>
      <c r="D4" s="348"/>
      <c r="E4" s="348"/>
      <c r="F4" s="349"/>
    </row>
    <row r="5" spans="2:6" ht="36">
      <c r="B5" s="342" t="s">
        <v>247</v>
      </c>
      <c r="C5" s="341"/>
      <c r="D5" s="341"/>
      <c r="E5" s="341"/>
      <c r="F5" s="343"/>
    </row>
    <row r="6" spans="2:6" ht="36">
      <c r="B6" s="342" t="s">
        <v>248</v>
      </c>
      <c r="C6" s="341"/>
      <c r="D6" s="341"/>
      <c r="E6" s="341"/>
      <c r="F6" s="343"/>
    </row>
    <row r="7" spans="2:6" ht="18">
      <c r="B7" s="342" t="s">
        <v>249</v>
      </c>
      <c r="C7" s="341"/>
      <c r="D7" s="341"/>
      <c r="E7" s="341"/>
      <c r="F7" s="343"/>
    </row>
    <row r="8" spans="2:6" ht="18.75" thickBot="1">
      <c r="B8" s="344" t="s">
        <v>250</v>
      </c>
      <c r="C8" s="345">
        <f t="shared" ref="C8:F8" si="0">SUM(C4:C7)</f>
        <v>0</v>
      </c>
      <c r="D8" s="345">
        <f t="shared" si="0"/>
        <v>0</v>
      </c>
      <c r="E8" s="345">
        <f t="shared" si="0"/>
        <v>0</v>
      </c>
      <c r="F8" s="346">
        <f t="shared" si="0"/>
        <v>0</v>
      </c>
    </row>
    <row r="10" spans="2:6" ht="36.75" customHeight="1">
      <c r="B10" s="404" t="s">
        <v>265</v>
      </c>
      <c r="C10" s="404"/>
      <c r="D10" s="404"/>
      <c r="E10" s="404"/>
      <c r="F10" s="404"/>
    </row>
  </sheetData>
  <mergeCells count="2">
    <mergeCell ref="B2:F2"/>
    <mergeCell ref="B10:F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9"/>
  <sheetViews>
    <sheetView workbookViewId="0">
      <selection activeCell="H15" sqref="H15"/>
    </sheetView>
  </sheetViews>
  <sheetFormatPr defaultRowHeight="15"/>
  <cols>
    <col min="4" max="4" width="9.140625" style="221"/>
    <col min="6" max="6" width="30.85546875" style="223" customWidth="1"/>
    <col min="8" max="8" width="53.5703125" customWidth="1"/>
    <col min="10" max="10" width="10.140625" bestFit="1" customWidth="1"/>
    <col min="11" max="12" width="10.85546875" bestFit="1" customWidth="1"/>
  </cols>
  <sheetData>
    <row r="2" spans="2:15">
      <c r="B2" t="s">
        <v>155</v>
      </c>
      <c r="D2" s="221" t="s">
        <v>155</v>
      </c>
      <c r="F2" s="221" t="s">
        <v>155</v>
      </c>
      <c r="H2" s="224" t="s">
        <v>155</v>
      </c>
      <c r="J2" s="225">
        <v>45107</v>
      </c>
      <c r="K2" t="s">
        <v>152</v>
      </c>
      <c r="L2" t="s">
        <v>151</v>
      </c>
      <c r="M2" t="s">
        <v>218</v>
      </c>
      <c r="N2" t="s">
        <v>220</v>
      </c>
      <c r="O2" t="s">
        <v>221</v>
      </c>
    </row>
    <row r="3" spans="2:15" ht="30">
      <c r="B3" t="s">
        <v>153</v>
      </c>
      <c r="D3" s="221">
        <v>1</v>
      </c>
      <c r="F3" s="224" t="s">
        <v>192</v>
      </c>
      <c r="H3" s="224" t="s">
        <v>205</v>
      </c>
      <c r="J3" s="225">
        <v>45199</v>
      </c>
      <c r="K3" t="s">
        <v>209</v>
      </c>
      <c r="L3" t="s">
        <v>217</v>
      </c>
      <c r="M3" t="s">
        <v>218</v>
      </c>
      <c r="N3" t="s">
        <v>220</v>
      </c>
      <c r="O3" t="s">
        <v>221</v>
      </c>
    </row>
    <row r="4" spans="2:15" ht="45">
      <c r="B4" t="s">
        <v>154</v>
      </c>
      <c r="D4" s="221" t="s">
        <v>156</v>
      </c>
      <c r="F4" s="224" t="s">
        <v>193</v>
      </c>
      <c r="H4" s="224" t="s">
        <v>196</v>
      </c>
      <c r="J4" s="225">
        <v>45291</v>
      </c>
      <c r="K4" t="s">
        <v>211</v>
      </c>
      <c r="L4" t="s">
        <v>218</v>
      </c>
      <c r="M4" t="s">
        <v>218</v>
      </c>
      <c r="N4" t="s">
        <v>220</v>
      </c>
      <c r="O4" t="s">
        <v>221</v>
      </c>
    </row>
    <row r="5" spans="2:15" ht="45">
      <c r="D5" s="221" t="s">
        <v>157</v>
      </c>
      <c r="F5" s="224" t="s">
        <v>194</v>
      </c>
      <c r="G5" s="222"/>
      <c r="H5" s="224" t="s">
        <v>197</v>
      </c>
      <c r="J5" s="225">
        <v>45382</v>
      </c>
      <c r="K5" t="s">
        <v>212</v>
      </c>
      <c r="L5" t="s">
        <v>219</v>
      </c>
      <c r="M5" t="s">
        <v>211</v>
      </c>
      <c r="N5" t="s">
        <v>218</v>
      </c>
      <c r="O5" t="s">
        <v>220</v>
      </c>
    </row>
    <row r="6" spans="2:15" ht="75">
      <c r="D6" s="221" t="s">
        <v>158</v>
      </c>
      <c r="F6" s="224" t="s">
        <v>195</v>
      </c>
      <c r="H6" s="224" t="s">
        <v>206</v>
      </c>
      <c r="J6" s="225">
        <v>45473</v>
      </c>
      <c r="K6" t="s">
        <v>213</v>
      </c>
      <c r="L6" t="s">
        <v>152</v>
      </c>
      <c r="M6" t="s">
        <v>211</v>
      </c>
      <c r="N6" t="s">
        <v>218</v>
      </c>
      <c r="O6" t="s">
        <v>220</v>
      </c>
    </row>
    <row r="7" spans="2:15" ht="30">
      <c r="D7" s="221" t="s">
        <v>159</v>
      </c>
      <c r="H7" s="224" t="s">
        <v>207</v>
      </c>
      <c r="J7" s="225">
        <v>45565</v>
      </c>
      <c r="K7" t="s">
        <v>210</v>
      </c>
      <c r="L7" t="s">
        <v>209</v>
      </c>
      <c r="M7" t="s">
        <v>211</v>
      </c>
      <c r="N7" t="s">
        <v>218</v>
      </c>
      <c r="O7" t="s">
        <v>220</v>
      </c>
    </row>
    <row r="8" spans="2:15">
      <c r="D8" s="221" t="s">
        <v>160</v>
      </c>
      <c r="H8" s="224" t="s">
        <v>198</v>
      </c>
      <c r="J8" s="225">
        <v>45657</v>
      </c>
      <c r="K8" t="s">
        <v>214</v>
      </c>
      <c r="L8" t="s">
        <v>211</v>
      </c>
      <c r="M8" t="s">
        <v>211</v>
      </c>
      <c r="N8" t="s">
        <v>218</v>
      </c>
      <c r="O8" t="s">
        <v>220</v>
      </c>
    </row>
    <row r="9" spans="2:15">
      <c r="D9" s="221" t="s">
        <v>186</v>
      </c>
      <c r="H9" s="224" t="s">
        <v>199</v>
      </c>
      <c r="J9" s="225">
        <v>45747</v>
      </c>
      <c r="K9" t="s">
        <v>215</v>
      </c>
      <c r="L9" t="s">
        <v>212</v>
      </c>
      <c r="M9" t="s">
        <v>214</v>
      </c>
      <c r="N9" t="s">
        <v>211</v>
      </c>
      <c r="O9" t="s">
        <v>218</v>
      </c>
    </row>
    <row r="10" spans="2:15" ht="30">
      <c r="D10" s="221" t="s">
        <v>161</v>
      </c>
      <c r="H10" s="224" t="s">
        <v>200</v>
      </c>
      <c r="J10" s="225">
        <v>45838</v>
      </c>
      <c r="K10" t="s">
        <v>216</v>
      </c>
      <c r="L10" t="s">
        <v>213</v>
      </c>
      <c r="M10" t="s">
        <v>214</v>
      </c>
      <c r="N10" t="s">
        <v>211</v>
      </c>
      <c r="O10" t="s">
        <v>218</v>
      </c>
    </row>
    <row r="11" spans="2:15" ht="30">
      <c r="D11" s="221" t="s">
        <v>162</v>
      </c>
      <c r="H11" s="224" t="s">
        <v>201</v>
      </c>
    </row>
    <row r="12" spans="2:15">
      <c r="D12" s="221" t="s">
        <v>191</v>
      </c>
      <c r="H12" s="224" t="s">
        <v>202</v>
      </c>
    </row>
    <row r="13" spans="2:15">
      <c r="D13" s="221" t="s">
        <v>163</v>
      </c>
      <c r="H13" s="224" t="s">
        <v>208</v>
      </c>
    </row>
    <row r="14" spans="2:15">
      <c r="D14" s="221" t="s">
        <v>164</v>
      </c>
      <c r="H14" s="224" t="s">
        <v>203</v>
      </c>
    </row>
    <row r="15" spans="2:15" ht="30">
      <c r="D15" s="221" t="s">
        <v>187</v>
      </c>
      <c r="H15" s="224" t="s">
        <v>204</v>
      </c>
    </row>
    <row r="16" spans="2:15">
      <c r="D16" s="221" t="s">
        <v>165</v>
      </c>
    </row>
    <row r="17" spans="4:4">
      <c r="D17" s="221" t="s">
        <v>166</v>
      </c>
    </row>
    <row r="18" spans="4:4">
      <c r="D18" s="221" t="s">
        <v>167</v>
      </c>
    </row>
    <row r="19" spans="4:4">
      <c r="D19" s="221" t="s">
        <v>190</v>
      </c>
    </row>
    <row r="20" spans="4:4">
      <c r="D20" s="221" t="s">
        <v>168</v>
      </c>
    </row>
    <row r="21" spans="4:4">
      <c r="D21" s="221" t="s">
        <v>169</v>
      </c>
    </row>
    <row r="22" spans="4:4">
      <c r="D22" s="221" t="s">
        <v>188</v>
      </c>
    </row>
    <row r="23" spans="4:4">
      <c r="D23" s="221" t="s">
        <v>189</v>
      </c>
    </row>
    <row r="24" spans="4:4">
      <c r="D24" s="221" t="s">
        <v>170</v>
      </c>
    </row>
    <row r="25" spans="4:4">
      <c r="D25" s="221" t="s">
        <v>171</v>
      </c>
    </row>
    <row r="26" spans="4:4">
      <c r="D26" s="221" t="s">
        <v>172</v>
      </c>
    </row>
    <row r="27" spans="4:4">
      <c r="D27" s="221" t="s">
        <v>173</v>
      </c>
    </row>
    <row r="28" spans="4:4">
      <c r="D28" s="221" t="s">
        <v>174</v>
      </c>
    </row>
    <row r="29" spans="4:4">
      <c r="D29" s="221" t="s">
        <v>175</v>
      </c>
    </row>
    <row r="30" spans="4:4">
      <c r="D30" s="221" t="s">
        <v>176</v>
      </c>
    </row>
    <row r="31" spans="4:4">
      <c r="D31" s="221" t="s">
        <v>177</v>
      </c>
    </row>
    <row r="32" spans="4:4">
      <c r="D32" s="221" t="s">
        <v>178</v>
      </c>
    </row>
    <row r="33" spans="4:4">
      <c r="D33" s="221" t="s">
        <v>179</v>
      </c>
    </row>
    <row r="34" spans="4:4">
      <c r="D34" s="221" t="s">
        <v>181</v>
      </c>
    </row>
    <row r="35" spans="4:4">
      <c r="D35" s="221" t="s">
        <v>182</v>
      </c>
    </row>
    <row r="36" spans="4:4">
      <c r="D36" s="221" t="s">
        <v>183</v>
      </c>
    </row>
    <row r="37" spans="4:4">
      <c r="D37" s="221" t="s">
        <v>184</v>
      </c>
    </row>
    <row r="38" spans="4:4">
      <c r="D38" s="221" t="s">
        <v>185</v>
      </c>
    </row>
    <row r="39" spans="4:4">
      <c r="D39" s="221" t="s">
        <v>180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J13" sqref="J13"/>
    </sheetView>
  </sheetViews>
  <sheetFormatPr defaultRowHeight="15"/>
  <cols>
    <col min="4" max="4" width="10.140625" bestFit="1" customWidth="1"/>
  </cols>
  <sheetData>
    <row r="2" spans="2:4">
      <c r="B2" t="s">
        <v>121</v>
      </c>
      <c r="C2" t="s">
        <v>122</v>
      </c>
      <c r="D2" t="s">
        <v>123</v>
      </c>
    </row>
    <row r="3" spans="2:4">
      <c r="B3">
        <v>3</v>
      </c>
      <c r="C3">
        <v>31</v>
      </c>
      <c r="D3" t="e">
        <f>YEAR('Кредиты и займы'!#REF!)</f>
        <v>#REF!</v>
      </c>
    </row>
    <row r="4" spans="2:4">
      <c r="B4">
        <v>6</v>
      </c>
      <c r="C4">
        <v>30</v>
      </c>
      <c r="D4" t="e">
        <f>YEAR('Кредиты и займы'!#REF!)</f>
        <v>#REF!</v>
      </c>
    </row>
    <row r="5" spans="2:4">
      <c r="B5">
        <v>9</v>
      </c>
      <c r="C5">
        <v>30</v>
      </c>
      <c r="D5" t="e">
        <f>YEAR('Кредиты и займы'!#REF!)</f>
        <v>#REF!</v>
      </c>
    </row>
    <row r="6" spans="2:4">
      <c r="B6">
        <v>12</v>
      </c>
      <c r="C6">
        <v>31</v>
      </c>
      <c r="D6" s="206" t="e">
        <f>YEAR('Кредиты и займы'!#REF!)-1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ДЗ</vt:lpstr>
      <vt:lpstr>КЗ</vt:lpstr>
      <vt:lpstr>Кредиты и займы</vt:lpstr>
      <vt:lpstr>Фин.вложения</vt:lpstr>
      <vt:lpstr>Забалансовые об-ва</vt:lpstr>
      <vt:lpstr>Прочие доходы и расходы</vt:lpstr>
      <vt:lpstr>Амортизация</vt:lpstr>
      <vt:lpstr>справочник</vt:lpstr>
      <vt:lpstr>Лист1</vt:lpstr>
      <vt:lpstr>Template</vt:lpstr>
      <vt:lpstr>Ставка дисконтирования</vt:lpstr>
      <vt:lpstr>Template!Заголовки_для_печати</vt:lpstr>
      <vt:lpstr>Template!Область_печати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Ганиева Мария</dc:creator>
  <cp:lastModifiedBy>Нидзиева Екатерина Николаевна</cp:lastModifiedBy>
  <cp:lastPrinted>2020-04-24T08:47:03Z</cp:lastPrinted>
  <dcterms:created xsi:type="dcterms:W3CDTF">2016-04-04T08:46:49Z</dcterms:created>
  <dcterms:modified xsi:type="dcterms:W3CDTF">2026-04-15T08:53:38Z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_rate" linkTarget="prop_tax_rate">
    <vt:lpwstr>#ССЫЛКА!</vt:lpwstr>
  </property>
  <property fmtid="{D5CDD505-2E9C-101B-9397-08002B2CF9AE}" pid="3" name="tax_summary" linkTarget="prop_tax_summary">
    <vt:lpwstr>#ССЫЛКА!</vt:lpwstr>
  </property>
</Properties>
</file>